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6" activeTab="0"/>
  </bookViews>
  <sheets>
    <sheet name="CreditQuickChart" sheetId="1" r:id="rId1"/>
  </sheets>
  <definedNames>
    <definedName name="_xlnm.Print_Area" localSheetId="0">'CreditQuickChart'!$C$1:$L$54</definedName>
  </definedNames>
  <calcPr fullCalcOnLoad="1"/>
</workbook>
</file>

<file path=xl/comments1.xml><?xml version="1.0" encoding="utf-8"?>
<comments xmlns="http://schemas.openxmlformats.org/spreadsheetml/2006/main">
  <authors>
    <author>Brian Gates</author>
  </authors>
  <commentList>
    <comment ref="A2" authorId="0">
      <text>
        <r>
          <rPr>
            <b/>
            <sz val="8"/>
            <color indexed="8"/>
            <rFont val="Times New Roman"/>
            <family val="1"/>
          </rPr>
          <t xml:space="preserve">User:
</t>
        </r>
        <r>
          <rPr>
            <sz val="8"/>
            <color indexed="8"/>
            <rFont val="Times New Roman"/>
            <family val="1"/>
          </rPr>
          <t>Enter something in the column - but only enter the entire purchase at one time (otherwise the calc will be off)</t>
        </r>
      </text>
    </comment>
    <comment ref="M2" authorId="0">
      <text>
        <r>
          <rPr>
            <b/>
            <sz val="8"/>
            <color indexed="8"/>
            <rFont val="Times New Roman"/>
            <family val="1"/>
          </rPr>
          <t xml:space="preserve">User:
</t>
        </r>
        <r>
          <rPr>
            <sz val="8"/>
            <color indexed="8"/>
            <rFont val="Times New Roman"/>
            <family val="1"/>
          </rPr>
          <t>Show player assigned credits which are unaccounted</t>
        </r>
      </text>
    </comment>
    <comment ref="N2" authorId="0">
      <text>
        <r>
          <rPr>
            <b/>
            <sz val="8"/>
            <color indexed="8"/>
            <rFont val="Times New Roman"/>
            <family val="1"/>
          </rPr>
          <t xml:space="preserve">User:
</t>
        </r>
        <r>
          <rPr>
            <sz val="8"/>
            <color indexed="8"/>
            <rFont val="Times New Roman"/>
            <family val="1"/>
          </rPr>
          <t>Player assigned Craft credits</t>
        </r>
      </text>
    </comment>
    <comment ref="O2" authorId="0">
      <text>
        <r>
          <rPr>
            <b/>
            <sz val="8"/>
            <color indexed="8"/>
            <rFont val="Times New Roman"/>
            <family val="1"/>
          </rPr>
          <t xml:space="preserve">User:
</t>
        </r>
        <r>
          <rPr>
            <sz val="8"/>
            <color indexed="8"/>
            <rFont val="Times New Roman"/>
            <family val="1"/>
          </rPr>
          <t>Player assigned Science credits</t>
        </r>
      </text>
    </comment>
    <comment ref="P2" authorId="0">
      <text>
        <r>
          <rPr>
            <b/>
            <sz val="8"/>
            <color indexed="8"/>
            <rFont val="Times New Roman"/>
            <family val="1"/>
          </rPr>
          <t xml:space="preserve">User:
</t>
        </r>
        <r>
          <rPr>
            <sz val="8"/>
            <color indexed="8"/>
            <rFont val="Times New Roman"/>
            <family val="1"/>
          </rPr>
          <t>Player assigned Art credits</t>
        </r>
      </text>
    </comment>
    <comment ref="Q2" authorId="0">
      <text>
        <r>
          <rPr>
            <b/>
            <sz val="8"/>
            <color indexed="8"/>
            <rFont val="Times New Roman"/>
            <family val="1"/>
          </rPr>
          <t xml:space="preserve">User:
</t>
        </r>
        <r>
          <rPr>
            <sz val="8"/>
            <color indexed="8"/>
            <rFont val="Times New Roman"/>
            <family val="1"/>
          </rPr>
          <t>Player assigned Civic credits</t>
        </r>
      </text>
    </comment>
    <comment ref="R2" authorId="0">
      <text>
        <r>
          <rPr>
            <b/>
            <sz val="8"/>
            <color indexed="8"/>
            <rFont val="Times New Roman"/>
            <family val="1"/>
          </rPr>
          <t xml:space="preserve">User:
</t>
        </r>
        <r>
          <rPr>
            <sz val="8"/>
            <color indexed="8"/>
            <rFont val="Times New Roman"/>
            <family val="1"/>
          </rPr>
          <t>Player assigned Reglion credits</t>
        </r>
      </text>
    </comment>
  </commentList>
</comments>
</file>

<file path=xl/sharedStrings.xml><?xml version="1.0" encoding="utf-8"?>
<sst xmlns="http://schemas.openxmlformats.org/spreadsheetml/2006/main" count="167" uniqueCount="66">
  <si>
    <r>
      <t xml:space="preserve">Civilization: </t>
    </r>
    <r>
      <rPr>
        <sz val="12"/>
        <rFont val="Arial"/>
        <family val="2"/>
      </rPr>
      <t>The Expansion Project</t>
    </r>
    <r>
      <rPr>
        <sz val="14"/>
        <rFont val="Arial"/>
        <family val="2"/>
      </rPr>
      <t xml:space="preserve"> Credit Quick Chart</t>
    </r>
  </si>
  <si>
    <t>P'd</t>
  </si>
  <si>
    <t>Curr</t>
  </si>
  <si>
    <t>Cost</t>
  </si>
  <si>
    <t>Advance</t>
  </si>
  <si>
    <t>Cft</t>
  </si>
  <si>
    <t>Sci</t>
  </si>
  <si>
    <t>Art</t>
  </si>
  <si>
    <t>Cvc</t>
  </si>
  <si>
    <t>Rgn</t>
  </si>
  <si>
    <t>Ply</t>
  </si>
  <si>
    <t>10/20* Towards:</t>
  </si>
  <si>
    <t>Gets 10/20* From:</t>
  </si>
  <si>
    <t>Agriculture</t>
  </si>
  <si>
    <t>Democracy</t>
  </si>
  <si>
    <t>Pottery</t>
  </si>
  <si>
    <t>Cloth making</t>
  </si>
  <si>
    <t>Naval Warfare</t>
  </si>
  <si>
    <t>None</t>
  </si>
  <si>
    <t>Masonry</t>
  </si>
  <si>
    <t>Engineering</t>
  </si>
  <si>
    <t>Metalworking</t>
  </si>
  <si>
    <t>Military</t>
  </si>
  <si>
    <t>Mining</t>
  </si>
  <si>
    <t>Architecture</t>
  </si>
  <si>
    <t>Roadbuilding</t>
  </si>
  <si>
    <t>Trade Empire</t>
  </si>
  <si>
    <t>Trade Routes</t>
  </si>
  <si>
    <t>Coinage</t>
  </si>
  <si>
    <t>Wonder of the World</t>
  </si>
  <si>
    <t>Monument</t>
  </si>
  <si>
    <t>Mysticism</t>
  </si>
  <si>
    <t>Anatomy</t>
  </si>
  <si>
    <t>Medicine</t>
  </si>
  <si>
    <t>Astronavigation</t>
  </si>
  <si>
    <t>Calendar</t>
  </si>
  <si>
    <t>Public Works</t>
  </si>
  <si>
    <t>Cartography</t>
  </si>
  <si>
    <t>Library</t>
  </si>
  <si>
    <t>Written Record</t>
  </si>
  <si>
    <t>Empiricism</t>
  </si>
  <si>
    <t>Mathematics</t>
  </si>
  <si>
    <t>Literacy</t>
  </si>
  <si>
    <t>Philosophy</t>
  </si>
  <si>
    <t>Enlightenment</t>
  </si>
  <si>
    <t>Sculpture</t>
  </si>
  <si>
    <t>Cultural Ascendancy</t>
  </si>
  <si>
    <t>Law</t>
  </si>
  <si>
    <t>Diplomacy</t>
  </si>
  <si>
    <t>Provincial Empire</t>
  </si>
  <si>
    <t>Urbanism</t>
  </si>
  <si>
    <t>Drama &amp; Poetry</t>
  </si>
  <si>
    <t>Rhetoric</t>
  </si>
  <si>
    <t>Music</t>
  </si>
  <si>
    <t>Politics</t>
  </si>
  <si>
    <t>Mythology</t>
  </si>
  <si>
    <t>Advanced Military</t>
  </si>
  <si>
    <t>Monarchy</t>
  </si>
  <si>
    <t>Diaspora</t>
  </si>
  <si>
    <t>Theocracy</t>
  </si>
  <si>
    <t>Universal Doctrine</t>
  </si>
  <si>
    <t>Deism</t>
  </si>
  <si>
    <t>Fundamentalism</t>
  </si>
  <si>
    <t>Monotheism</t>
  </si>
  <si>
    <t>Theology</t>
  </si>
  <si>
    <t>* 10-90 point advances give 10 Credits    100-190 point advances give 20 Credits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</si>
</sst>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;\-0;&quot;&quot;;@"/>
  </numFmts>
  <fonts count="13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11"/>
      <name val="Arial"/>
      <family val="2"/>
    </font>
    <font>
      <b/>
      <sz val="10"/>
      <color indexed="48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</cellStyleXfs>
  <cellXfs count="56">
    <xf numFmtId="164" fontId="0" fillId="0" borderId="0" xfId="0" applyAlignment="1">
      <alignment horizontal="center"/>
    </xf>
    <xf numFmtId="164" fontId="1" fillId="0" borderId="1" xfId="20" applyFont="1" applyBorder="1">
      <alignment horizontal="center"/>
    </xf>
    <xf numFmtId="164" fontId="3" fillId="0" borderId="2" xfId="0" applyFont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3" fillId="4" borderId="2" xfId="0" applyFont="1" applyFill="1" applyBorder="1" applyAlignment="1">
      <alignment horizontal="center"/>
    </xf>
    <xf numFmtId="164" fontId="3" fillId="5" borderId="2" xfId="0" applyFont="1" applyFill="1" applyBorder="1" applyAlignment="1">
      <alignment horizontal="center"/>
    </xf>
    <xf numFmtId="164" fontId="3" fillId="6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4" fontId="4" fillId="2" borderId="4" xfId="0" applyFont="1" applyFill="1" applyBorder="1" applyAlignment="1">
      <alignment horizontal="center"/>
    </xf>
    <xf numFmtId="164" fontId="4" fillId="3" borderId="4" xfId="0" applyFont="1" applyFill="1" applyBorder="1" applyAlignment="1">
      <alignment horizontal="center"/>
    </xf>
    <xf numFmtId="164" fontId="4" fillId="4" borderId="4" xfId="0" applyFont="1" applyFill="1" applyBorder="1" applyAlignment="1">
      <alignment horizontal="center"/>
    </xf>
    <xf numFmtId="164" fontId="4" fillId="5" borderId="4" xfId="0" applyFont="1" applyFill="1" applyBorder="1" applyAlignment="1">
      <alignment horizontal="center"/>
    </xf>
    <xf numFmtId="164" fontId="4" fillId="6" borderId="4" xfId="0" applyFont="1" applyFill="1" applyBorder="1" applyAlignment="1">
      <alignment horizontal="center"/>
    </xf>
    <xf numFmtId="164" fontId="4" fillId="7" borderId="4" xfId="0" applyFont="1" applyFill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4" fontId="0" fillId="7" borderId="4" xfId="0" applyFill="1" applyBorder="1" applyAlignment="1">
      <alignment horizontal="center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165" fontId="7" fillId="0" borderId="4" xfId="0" applyNumberFormat="1" applyFont="1" applyBorder="1" applyAlignment="1" applyProtection="1">
      <alignment horizontal="center"/>
      <protection locked="0"/>
    </xf>
    <xf numFmtId="164" fontId="7" fillId="0" borderId="4" xfId="0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4" fontId="3" fillId="2" borderId="4" xfId="0" applyFon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3" fillId="5" borderId="4" xfId="0" applyFont="1" applyFill="1" applyBorder="1" applyAlignment="1">
      <alignment horizontal="center"/>
    </xf>
    <xf numFmtId="164" fontId="3" fillId="2" borderId="6" xfId="0" applyFon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3" fillId="7" borderId="6" xfId="0" applyFont="1" applyFill="1" applyBorder="1" applyAlignment="1">
      <alignment horizontal="center"/>
    </xf>
    <xf numFmtId="164" fontId="8" fillId="2" borderId="4" xfId="0" applyFont="1" applyFill="1" applyBorder="1" applyAlignment="1">
      <alignment horizontal="center"/>
    </xf>
    <xf numFmtId="164" fontId="3" fillId="7" borderId="4" xfId="0" applyFont="1" applyFill="1" applyBorder="1" applyAlignment="1">
      <alignment horizontal="center"/>
    </xf>
    <xf numFmtId="164" fontId="3" fillId="4" borderId="6" xfId="0" applyFont="1" applyFill="1" applyBorder="1" applyAlignment="1">
      <alignment horizontal="center"/>
    </xf>
    <xf numFmtId="164" fontId="8" fillId="2" borderId="6" xfId="0" applyFont="1" applyFill="1" applyBorder="1" applyAlignment="1">
      <alignment horizontal="center"/>
    </xf>
    <xf numFmtId="164" fontId="3" fillId="3" borderId="6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10" fillId="2" borderId="6" xfId="0" applyFont="1" applyFill="1" applyBorder="1" applyAlignment="1">
      <alignment horizontal="center"/>
    </xf>
    <xf numFmtId="164" fontId="10" fillId="2" borderId="4" xfId="0" applyFont="1" applyFill="1" applyBorder="1" applyAlignment="1">
      <alignment horizontal="center"/>
    </xf>
    <xf numFmtId="164" fontId="10" fillId="4" borderId="6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11" fillId="3" borderId="6" xfId="0" applyFont="1" applyFill="1" applyBorder="1" applyAlignment="1">
      <alignment horizontal="center"/>
    </xf>
    <xf numFmtId="164" fontId="9" fillId="3" borderId="4" xfId="0" applyFont="1" applyFill="1" applyBorder="1" applyAlignment="1">
      <alignment horizontal="center"/>
    </xf>
    <xf numFmtId="164" fontId="11" fillId="4" borderId="6" xfId="0" applyFont="1" applyFill="1" applyBorder="1" applyAlignment="1">
      <alignment horizontal="center"/>
    </xf>
    <xf numFmtId="164" fontId="11" fillId="3" borderId="4" xfId="0" applyFont="1" applyFill="1" applyBorder="1" applyAlignment="1">
      <alignment horizontal="center"/>
    </xf>
    <xf numFmtId="164" fontId="10" fillId="3" borderId="4" xfId="0" applyFont="1" applyFill="1" applyBorder="1" applyAlignment="1">
      <alignment horizontal="center"/>
    </xf>
    <xf numFmtId="164" fontId="3" fillId="6" borderId="6" xfId="0" applyFont="1" applyFill="1" applyBorder="1" applyAlignment="1">
      <alignment horizontal="center"/>
    </xf>
    <xf numFmtId="164" fontId="3" fillId="4" borderId="4" xfId="0" applyFont="1" applyFill="1" applyBorder="1" applyAlignment="1">
      <alignment horizontal="center"/>
    </xf>
    <xf numFmtId="164" fontId="3" fillId="5" borderId="6" xfId="0" applyFont="1" applyFill="1" applyBorder="1" applyAlignment="1">
      <alignment horizontal="center"/>
    </xf>
    <xf numFmtId="164" fontId="3" fillId="6" borderId="4" xfId="0" applyFont="1" applyFill="1" applyBorder="1" applyAlignment="1">
      <alignment horizontal="center"/>
    </xf>
    <xf numFmtId="164" fontId="11" fillId="4" borderId="4" xfId="0" applyFont="1" applyFill="1" applyBorder="1" applyAlignment="1">
      <alignment horizontal="center"/>
    </xf>
    <xf numFmtId="164" fontId="10" fillId="4" borderId="4" xfId="0" applyFont="1" applyFill="1" applyBorder="1" applyAlignment="1">
      <alignment horizontal="center"/>
    </xf>
    <xf numFmtId="164" fontId="10" fillId="5" borderId="4" xfId="0" applyFont="1" applyFill="1" applyBorder="1" applyAlignment="1">
      <alignment horizontal="center"/>
    </xf>
    <xf numFmtId="164" fontId="10" fillId="5" borderId="6" xfId="0" applyFont="1" applyFill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ubri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3" width="5.140625" style="0" customWidth="1"/>
    <col min="4" max="4" width="19.7109375" style="0" customWidth="1"/>
    <col min="5" max="10" width="4.28125" style="0" customWidth="1"/>
    <col min="11" max="12" width="19.7109375" style="0" customWidth="1"/>
    <col min="13" max="18" width="3.8515625" style="0" customWidth="1"/>
    <col min="19" max="16384" width="9.00390625" style="0" customWidth="1"/>
  </cols>
  <sheetData>
    <row r="1" spans="3:18" ht="18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2">
        <f>SUM(M3:M53)</f>
        <v>0</v>
      </c>
      <c r="N1" s="3">
        <f>SUM(N2:N53)</f>
        <v>0</v>
      </c>
      <c r="O1" s="4">
        <f>SUM(O2:O53)</f>
        <v>0</v>
      </c>
      <c r="P1" s="5">
        <f>SUM(P2:P53)</f>
        <v>0</v>
      </c>
      <c r="Q1" s="6">
        <f>SUM(Q2:Q53)</f>
        <v>0</v>
      </c>
      <c r="R1" s="7">
        <f>SUM(R2:R53)</f>
        <v>0</v>
      </c>
    </row>
    <row r="2" spans="1:18" ht="15.75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14" t="s">
        <v>9</v>
      </c>
      <c r="J2" s="15" t="s">
        <v>10</v>
      </c>
      <c r="K2" s="8" t="s">
        <v>11</v>
      </c>
      <c r="L2" s="16" t="s">
        <v>12</v>
      </c>
      <c r="M2" s="17">
        <f>IF(A13&lt;&gt;"",J13,0)+IF(A14&lt;&gt;"",J14,0)+IF(A24&lt;&gt;"",J24,0)-SUM(N2:R2)</f>
        <v>0</v>
      </c>
      <c r="N2" s="18"/>
      <c r="O2" s="18"/>
      <c r="P2" s="18"/>
      <c r="Q2" s="18"/>
      <c r="R2" s="19"/>
    </row>
    <row r="3" spans="1:18" ht="12.75">
      <c r="A3" s="20"/>
      <c r="B3" s="21">
        <f>IF($A3&lt;&gt;"","",MAX(0,C3-$N$1-M8))</f>
        <v>120</v>
      </c>
      <c r="C3" s="22">
        <v>120</v>
      </c>
      <c r="D3" s="23" t="s">
        <v>13</v>
      </c>
      <c r="E3" s="24">
        <v>10</v>
      </c>
      <c r="F3" s="24">
        <v>5</v>
      </c>
      <c r="G3" s="24"/>
      <c r="H3" s="24"/>
      <c r="I3" s="24"/>
      <c r="J3" s="24"/>
      <c r="K3" s="25" t="s">
        <v>14</v>
      </c>
      <c r="L3" s="26" t="s">
        <v>15</v>
      </c>
      <c r="M3" s="27">
        <f>IF($A3&lt;&gt;"",IF(C3&lt;100,10,IF(C3&lt;200,20,0)),0)</f>
        <v>0</v>
      </c>
      <c r="N3" s="27">
        <f>IF($A3&lt;&gt;"",E3,0)</f>
        <v>0</v>
      </c>
      <c r="O3" s="27">
        <f>IF($A3&lt;&gt;"",F3,0)</f>
        <v>0</v>
      </c>
      <c r="P3" s="27">
        <f>IF($A3&lt;&gt;"",G3,0)</f>
        <v>0</v>
      </c>
      <c r="Q3" s="27">
        <f>IF($A3&lt;&gt;"",H3,0)</f>
        <v>0</v>
      </c>
      <c r="R3" s="28">
        <f>IF($A3&lt;&gt;"",I3,0)</f>
        <v>0</v>
      </c>
    </row>
    <row r="4" spans="1:18" ht="12.75">
      <c r="A4" s="20"/>
      <c r="B4" s="21">
        <f>IF($A4&lt;&gt;"","",MAX(0,C4-$N$1))</f>
        <v>50</v>
      </c>
      <c r="C4" s="22">
        <v>50</v>
      </c>
      <c r="D4" s="23" t="s">
        <v>16</v>
      </c>
      <c r="E4" s="24">
        <v>10</v>
      </c>
      <c r="F4" s="24"/>
      <c r="G4" s="24">
        <v>5</v>
      </c>
      <c r="H4" s="24"/>
      <c r="I4" s="24"/>
      <c r="J4" s="24"/>
      <c r="K4" s="25" t="s">
        <v>17</v>
      </c>
      <c r="L4" s="29" t="s">
        <v>18</v>
      </c>
      <c r="M4" s="27">
        <f>IF($A4&lt;&gt;"",IF(C4&lt;100,10,IF(C4&lt;200,20,0)),0)</f>
        <v>0</v>
      </c>
      <c r="N4" s="27">
        <f>IF($A4&lt;&gt;"",E4,0)</f>
        <v>0</v>
      </c>
      <c r="O4" s="27">
        <f>IF($A4&lt;&gt;"",F4,0)</f>
        <v>0</v>
      </c>
      <c r="P4" s="27">
        <f>IF($A4&lt;&gt;"",G4,0)</f>
        <v>0</v>
      </c>
      <c r="Q4" s="27">
        <f>IF($A4&lt;&gt;"",H4,0)</f>
        <v>0</v>
      </c>
      <c r="R4" s="28">
        <f>IF($A4&lt;&gt;"",I4,0)</f>
        <v>0</v>
      </c>
    </row>
    <row r="5" spans="1:18" ht="12.75">
      <c r="A5" s="20"/>
      <c r="B5" s="21">
        <f>IF($A5&lt;&gt;"","",MAX(0,C5-$N$1))</f>
        <v>60</v>
      </c>
      <c r="C5" s="22">
        <v>60</v>
      </c>
      <c r="D5" s="23" t="s">
        <v>19</v>
      </c>
      <c r="E5" s="24">
        <v>10</v>
      </c>
      <c r="F5" s="24">
        <v>5</v>
      </c>
      <c r="G5" s="24"/>
      <c r="H5" s="24"/>
      <c r="I5" s="24"/>
      <c r="J5" s="24"/>
      <c r="K5" s="30" t="s">
        <v>20</v>
      </c>
      <c r="L5" s="29" t="s">
        <v>18</v>
      </c>
      <c r="M5" s="27">
        <f>IF($A5&lt;&gt;"",IF(C5&lt;100,10,IF(C5&lt;200,20,0)),0)</f>
        <v>0</v>
      </c>
      <c r="N5" s="27">
        <f>IF($A5&lt;&gt;"",E5,0)</f>
        <v>0</v>
      </c>
      <c r="O5" s="27">
        <f>IF($A5&lt;&gt;"",F5,0)</f>
        <v>0</v>
      </c>
      <c r="P5" s="27">
        <f>IF($A5&lt;&gt;"",G5,0)</f>
        <v>0</v>
      </c>
      <c r="Q5" s="27">
        <f>IF($A5&lt;&gt;"",H5,0)</f>
        <v>0</v>
      </c>
      <c r="R5" s="28">
        <f>IF($A5&lt;&gt;"",I5,0)</f>
        <v>0</v>
      </c>
    </row>
    <row r="6" spans="1:18" ht="12">
      <c r="A6" s="20"/>
      <c r="B6" s="21">
        <f>IF($A6&lt;&gt;"","",MAX(0,C6-$N$1))</f>
        <v>90</v>
      </c>
      <c r="C6" s="22">
        <v>90</v>
      </c>
      <c r="D6" s="23" t="s">
        <v>21</v>
      </c>
      <c r="E6" s="24">
        <v>10</v>
      </c>
      <c r="F6" s="24">
        <v>5</v>
      </c>
      <c r="G6" s="24"/>
      <c r="H6" s="24"/>
      <c r="I6" s="24"/>
      <c r="J6" s="24"/>
      <c r="K6" s="25" t="s">
        <v>22</v>
      </c>
      <c r="L6" s="29" t="s">
        <v>18</v>
      </c>
      <c r="M6" s="27">
        <f>IF($A6&lt;&gt;"",IF(C6&lt;100,10,IF(C6&lt;200,20,0)),0)</f>
        <v>0</v>
      </c>
      <c r="N6" s="27">
        <f>IF($A6&lt;&gt;"",E6,0)</f>
        <v>0</v>
      </c>
      <c r="O6" s="27">
        <f>IF($A6&lt;&gt;"",F6,0)</f>
        <v>0</v>
      </c>
      <c r="P6" s="27">
        <f>IF($A6&lt;&gt;"",G6,0)</f>
        <v>0</v>
      </c>
      <c r="Q6" s="27">
        <f>IF($A6&lt;&gt;"",H6,0)</f>
        <v>0</v>
      </c>
      <c r="R6" s="28">
        <f>IF($A6&lt;&gt;"",I6,0)</f>
        <v>0</v>
      </c>
    </row>
    <row r="7" spans="1:18" ht="12">
      <c r="A7" s="20"/>
      <c r="B7" s="21">
        <f>IF($A7&lt;&gt;"","",MAX(0,C7-$N$1-M26))</f>
        <v>230</v>
      </c>
      <c r="C7" s="22">
        <v>230</v>
      </c>
      <c r="D7" s="23" t="s">
        <v>23</v>
      </c>
      <c r="E7" s="24">
        <v>10</v>
      </c>
      <c r="F7" s="24">
        <v>5</v>
      </c>
      <c r="G7" s="24"/>
      <c r="H7" s="24"/>
      <c r="I7" s="24"/>
      <c r="J7" s="24"/>
      <c r="K7" s="31" t="s">
        <v>18</v>
      </c>
      <c r="L7" s="32" t="s">
        <v>24</v>
      </c>
      <c r="M7" s="27">
        <f>IF($A7&lt;&gt;"",IF(C7&lt;100,10,IF(C7&lt;200,20,0)),0)</f>
        <v>0</v>
      </c>
      <c r="N7" s="27">
        <f>IF($A7&lt;&gt;"",E7,0)</f>
        <v>0</v>
      </c>
      <c r="O7" s="27">
        <f>IF($A7&lt;&gt;"",F7,0)</f>
        <v>0</v>
      </c>
      <c r="P7" s="27">
        <f>IF($A7&lt;&gt;"",G7,0)</f>
        <v>0</v>
      </c>
      <c r="Q7" s="27">
        <f>IF($A7&lt;&gt;"",H7,0)</f>
        <v>0</v>
      </c>
      <c r="R7" s="28">
        <f>IF($A7&lt;&gt;"",I7,0)</f>
        <v>0</v>
      </c>
    </row>
    <row r="8" spans="1:18" ht="12">
      <c r="A8" s="20"/>
      <c r="B8" s="21">
        <f>IF($A8&lt;&gt;"","",MAX(0,C8-$N$1))</f>
        <v>60</v>
      </c>
      <c r="C8" s="22">
        <v>60</v>
      </c>
      <c r="D8" s="23" t="s">
        <v>15</v>
      </c>
      <c r="E8" s="24">
        <v>10</v>
      </c>
      <c r="F8" s="24"/>
      <c r="G8" s="24">
        <v>5</v>
      </c>
      <c r="H8" s="24"/>
      <c r="I8" s="24"/>
      <c r="J8" s="24"/>
      <c r="K8" s="23" t="s">
        <v>13</v>
      </c>
      <c r="L8" s="29" t="s">
        <v>18</v>
      </c>
      <c r="M8" s="27">
        <f>IF($A8&lt;&gt;"",IF(C8&lt;100,10,IF(C8&lt;200,20,0)),0)</f>
        <v>0</v>
      </c>
      <c r="N8" s="27">
        <f>IF($A8&lt;&gt;"",E8,0)</f>
        <v>0</v>
      </c>
      <c r="O8" s="27">
        <f>IF($A8&lt;&gt;"",F8,0)</f>
        <v>0</v>
      </c>
      <c r="P8" s="27">
        <f>IF($A8&lt;&gt;"",G8,0)</f>
        <v>0</v>
      </c>
      <c r="Q8" s="27">
        <f>IF($A8&lt;&gt;"",H8,0)</f>
        <v>0</v>
      </c>
      <c r="R8" s="28">
        <f>IF($A8&lt;&gt;"",I8,0)</f>
        <v>0</v>
      </c>
    </row>
    <row r="9" spans="1:18" ht="12">
      <c r="A9" s="20"/>
      <c r="B9" s="21">
        <f>IF($A9&lt;&gt;"","",MAX(0,C9-$N$1-M12))</f>
        <v>220</v>
      </c>
      <c r="C9" s="22">
        <v>220</v>
      </c>
      <c r="D9" s="23" t="s">
        <v>25</v>
      </c>
      <c r="E9" s="24">
        <v>10</v>
      </c>
      <c r="F9" s="24">
        <v>5</v>
      </c>
      <c r="G9" s="24"/>
      <c r="H9" s="24"/>
      <c r="I9" s="24"/>
      <c r="J9" s="24"/>
      <c r="K9" s="31" t="s">
        <v>18</v>
      </c>
      <c r="L9" s="33" t="s">
        <v>20</v>
      </c>
      <c r="M9" s="27">
        <f>IF($A9&lt;&gt;"",IF(C9&lt;100,10,IF(C9&lt;200,20,0)),0)</f>
        <v>0</v>
      </c>
      <c r="N9" s="27">
        <f>IF($A9&lt;&gt;"",E9,0)</f>
        <v>0</v>
      </c>
      <c r="O9" s="27">
        <f>IF($A9&lt;&gt;"",F9,0)</f>
        <v>0</v>
      </c>
      <c r="P9" s="27">
        <f>IF($A9&lt;&gt;"",G9,0)</f>
        <v>0</v>
      </c>
      <c r="Q9" s="27">
        <f>IF($A9&lt;&gt;"",H9,0)</f>
        <v>0</v>
      </c>
      <c r="R9" s="28">
        <f>IF($A9&lt;&gt;"",I9,0)</f>
        <v>0</v>
      </c>
    </row>
    <row r="10" spans="1:18" ht="12">
      <c r="A10" s="20"/>
      <c r="B10" s="21">
        <f>IF($A10&lt;&gt;"","",MAX(0,C10-$N$1-M11))</f>
        <v>270</v>
      </c>
      <c r="C10" s="22">
        <v>270</v>
      </c>
      <c r="D10" s="23" t="s">
        <v>26</v>
      </c>
      <c r="E10" s="24">
        <v>10</v>
      </c>
      <c r="F10" s="24"/>
      <c r="G10" s="24"/>
      <c r="H10" s="24">
        <v>5</v>
      </c>
      <c r="I10" s="24"/>
      <c r="J10" s="24"/>
      <c r="K10" s="31" t="s">
        <v>18</v>
      </c>
      <c r="L10" s="26" t="s">
        <v>27</v>
      </c>
      <c r="M10" s="27">
        <f>IF($A10&lt;&gt;"",IF(C10&lt;100,10,IF(C10&lt;200,20,0)),0)</f>
        <v>0</v>
      </c>
      <c r="N10" s="27">
        <f>IF($A10&lt;&gt;"",E10,0)</f>
        <v>0</v>
      </c>
      <c r="O10" s="27">
        <f>IF($A10&lt;&gt;"",F10,0)</f>
        <v>0</v>
      </c>
      <c r="P10" s="27">
        <f>IF($A10&lt;&gt;"",G10,0)</f>
        <v>0</v>
      </c>
      <c r="Q10" s="27">
        <f>IF($A10&lt;&gt;"",H10,0)</f>
        <v>0</v>
      </c>
      <c r="R10" s="28">
        <f>IF($A10&lt;&gt;"",I10,0)</f>
        <v>0</v>
      </c>
    </row>
    <row r="11" spans="1:18" ht="12">
      <c r="A11" s="20"/>
      <c r="B11" s="21">
        <f>IF($A11&lt;&gt;"","",MAX(0,C11-$N$1-M19))</f>
        <v>180</v>
      </c>
      <c r="C11" s="22">
        <v>180</v>
      </c>
      <c r="D11" s="23" t="s">
        <v>27</v>
      </c>
      <c r="E11" s="24">
        <v>10</v>
      </c>
      <c r="F11" s="24"/>
      <c r="G11" s="24"/>
      <c r="H11" s="24"/>
      <c r="I11" s="24">
        <v>5</v>
      </c>
      <c r="J11" s="24"/>
      <c r="K11" s="23" t="s">
        <v>26</v>
      </c>
      <c r="L11" s="34" t="s">
        <v>28</v>
      </c>
      <c r="M11" s="27">
        <f>IF($A11&lt;&gt;"",IF(C11&lt;100,10,IF(C11&lt;200,20,0)),0)</f>
        <v>0</v>
      </c>
      <c r="N11" s="27">
        <f>IF($A11&lt;&gt;"",E11,0)</f>
        <v>0</v>
      </c>
      <c r="O11" s="27">
        <f>IF($A11&lt;&gt;"",F11,0)</f>
        <v>0</v>
      </c>
      <c r="P11" s="27">
        <f>IF($A11&lt;&gt;"",G11,0)</f>
        <v>0</v>
      </c>
      <c r="Q11" s="27">
        <f>IF($A11&lt;&gt;"",H11,0)</f>
        <v>0</v>
      </c>
      <c r="R11" s="28">
        <f>IF($A11&lt;&gt;"",I11,0)</f>
        <v>0</v>
      </c>
    </row>
    <row r="12" spans="1:18" ht="12">
      <c r="A12" s="20"/>
      <c r="B12" s="21">
        <f>IF($A12&lt;&gt;"","",MAX(0,C12-MAX($N$1,$O$1)-M5))</f>
        <v>160</v>
      </c>
      <c r="C12" s="22">
        <v>160</v>
      </c>
      <c r="D12" s="30" t="s">
        <v>20</v>
      </c>
      <c r="E12" s="24">
        <v>5</v>
      </c>
      <c r="F12" s="24">
        <v>5</v>
      </c>
      <c r="G12" s="24"/>
      <c r="H12" s="24"/>
      <c r="I12" s="24"/>
      <c r="J12" s="24"/>
      <c r="K12" s="23" t="s">
        <v>25</v>
      </c>
      <c r="L12" s="26" t="s">
        <v>19</v>
      </c>
      <c r="M12" s="27">
        <f>IF($A12&lt;&gt;"",IF(C12&lt;100,10,IF(C12&lt;200,20,0)),0)</f>
        <v>0</v>
      </c>
      <c r="N12" s="27">
        <f>IF($A12&lt;&gt;"",E12,0)</f>
        <v>0</v>
      </c>
      <c r="O12" s="27">
        <f>IF($A12&lt;&gt;"",F12,0)</f>
        <v>0</v>
      </c>
      <c r="P12" s="27">
        <f>IF($A12&lt;&gt;"",G12,0)</f>
        <v>0</v>
      </c>
      <c r="Q12" s="27">
        <f>IF($A12&lt;&gt;"",H12,0)</f>
        <v>0</v>
      </c>
      <c r="R12" s="28">
        <f>IF($A12&lt;&gt;"",I12,0)</f>
        <v>0</v>
      </c>
    </row>
    <row r="13" spans="1:18" ht="12">
      <c r="A13" s="20"/>
      <c r="B13" s="21">
        <f>IF($A13&lt;&gt;"","",MAX(0,C13-MAX($N$1,$P$1)-M14))</f>
        <v>280</v>
      </c>
      <c r="C13" s="22">
        <v>280</v>
      </c>
      <c r="D13" s="35" t="s">
        <v>29</v>
      </c>
      <c r="E13" s="24">
        <v>5</v>
      </c>
      <c r="F13" s="24"/>
      <c r="G13" s="24">
        <v>5</v>
      </c>
      <c r="H13" s="24"/>
      <c r="I13" s="24"/>
      <c r="J13" s="24">
        <v>20</v>
      </c>
      <c r="K13" s="31" t="s">
        <v>18</v>
      </c>
      <c r="L13" s="36" t="s">
        <v>30</v>
      </c>
      <c r="M13" s="27">
        <f>IF($A13&lt;&gt;"",IF(C13&lt;100,10,IF(C13&lt;200,20,0)),0)</f>
        <v>0</v>
      </c>
      <c r="N13" s="27">
        <f>IF($A13&lt;&gt;"",E13,0)</f>
        <v>0</v>
      </c>
      <c r="O13" s="27">
        <f>IF($A13&lt;&gt;"",F13,0)</f>
        <v>0</v>
      </c>
      <c r="P13" s="27">
        <f>IF($A13&lt;&gt;"",G13,0)</f>
        <v>0</v>
      </c>
      <c r="Q13" s="27">
        <f>IF($A13&lt;&gt;"",H13,0)</f>
        <v>0</v>
      </c>
      <c r="R13" s="28">
        <f>IF($A13&lt;&gt;"",I13,0)</f>
        <v>0</v>
      </c>
    </row>
    <row r="14" spans="1:18" ht="12">
      <c r="A14" s="20"/>
      <c r="B14" s="21">
        <f>IF($A14&lt;&gt;"","",MAX(0,C14-MAX($N$1,$R$1)-M35))</f>
        <v>180</v>
      </c>
      <c r="C14" s="22">
        <v>180</v>
      </c>
      <c r="D14" s="37" t="s">
        <v>30</v>
      </c>
      <c r="E14" s="24">
        <v>5</v>
      </c>
      <c r="F14" s="24"/>
      <c r="G14" s="24"/>
      <c r="H14" s="24"/>
      <c r="I14" s="24">
        <v>5</v>
      </c>
      <c r="J14" s="24">
        <v>10</v>
      </c>
      <c r="K14" s="35" t="s">
        <v>29</v>
      </c>
      <c r="L14" s="38" t="s">
        <v>31</v>
      </c>
      <c r="M14" s="27">
        <f>IF($A14&lt;&gt;"",IF(C14&lt;100,10,IF(C14&lt;200,20,0)),0)</f>
        <v>0</v>
      </c>
      <c r="N14" s="27">
        <f>IF($A14&lt;&gt;"",E14,0)</f>
        <v>0</v>
      </c>
      <c r="O14" s="27">
        <f>IF($A14&lt;&gt;"",F14,0)</f>
        <v>0</v>
      </c>
      <c r="P14" s="27">
        <f>IF($A14&lt;&gt;"",G14,0)</f>
        <v>0</v>
      </c>
      <c r="Q14" s="27">
        <f>IF($A14&lt;&gt;"",H14,0)</f>
        <v>0</v>
      </c>
      <c r="R14" s="28">
        <f>IF($A14&lt;&gt;"",I14,0)</f>
        <v>0</v>
      </c>
    </row>
    <row r="15" spans="1:18" ht="12">
      <c r="A15" s="20"/>
      <c r="B15" s="21">
        <f>IF($A15&lt;&gt;"","",MAX(0,C15-$O$1-M22))</f>
        <v>270</v>
      </c>
      <c r="C15" s="22">
        <v>270</v>
      </c>
      <c r="D15" s="39" t="s">
        <v>32</v>
      </c>
      <c r="E15" s="24">
        <v>5</v>
      </c>
      <c r="F15" s="24">
        <v>10</v>
      </c>
      <c r="G15" s="24"/>
      <c r="H15" s="24"/>
      <c r="I15" s="24"/>
      <c r="J15" s="24"/>
      <c r="K15" s="31" t="s">
        <v>18</v>
      </c>
      <c r="L15" s="34" t="s">
        <v>33</v>
      </c>
      <c r="M15" s="27">
        <f>IF($A15&lt;&gt;"",IF(C15&lt;100,10,IF(C15&lt;200,20,0)),0)</f>
        <v>0</v>
      </c>
      <c r="N15" s="27">
        <f>IF($A15&lt;&gt;"",E15,0)</f>
        <v>0</v>
      </c>
      <c r="O15" s="27">
        <f>IF($A15&lt;&gt;"",F15,0)</f>
        <v>0</v>
      </c>
      <c r="P15" s="27">
        <f>IF($A15&lt;&gt;"",G15,0)</f>
        <v>0</v>
      </c>
      <c r="Q15" s="27">
        <f>IF($A15&lt;&gt;"",H15,0)</f>
        <v>0</v>
      </c>
      <c r="R15" s="28">
        <f>IF($A15&lt;&gt;"",I15,0)</f>
        <v>0</v>
      </c>
    </row>
    <row r="16" spans="1:18" ht="12">
      <c r="A16" s="20"/>
      <c r="B16" s="21">
        <f>IF($A16&lt;&gt;"","",MAX(0,C16-$O$1))</f>
        <v>80</v>
      </c>
      <c r="C16" s="22">
        <v>80</v>
      </c>
      <c r="D16" s="39" t="s">
        <v>34</v>
      </c>
      <c r="E16" s="24"/>
      <c r="F16" s="24">
        <v>10</v>
      </c>
      <c r="G16" s="24"/>
      <c r="H16" s="24"/>
      <c r="I16" s="24">
        <v>5</v>
      </c>
      <c r="J16" s="24"/>
      <c r="K16" s="39" t="s">
        <v>35</v>
      </c>
      <c r="L16" s="29" t="s">
        <v>18</v>
      </c>
      <c r="M16" s="27">
        <f>IF($A16&lt;&gt;"",IF(C16&lt;100,10,IF(C16&lt;200,20,0)),0)</f>
        <v>0</v>
      </c>
      <c r="N16" s="27">
        <f>IF($A16&lt;&gt;"",E16,0)</f>
        <v>0</v>
      </c>
      <c r="O16" s="27">
        <f>IF($A16&lt;&gt;"",F16,0)</f>
        <v>0</v>
      </c>
      <c r="P16" s="27">
        <f>IF($A16&lt;&gt;"",G16,0)</f>
        <v>0</v>
      </c>
      <c r="Q16" s="27">
        <f>IF($A16&lt;&gt;"",H16,0)</f>
        <v>0</v>
      </c>
      <c r="R16" s="28">
        <f>IF($A16&lt;&gt;"",I16,0)</f>
        <v>0</v>
      </c>
    </row>
    <row r="17" spans="1:18" ht="12">
      <c r="A17" s="20"/>
      <c r="B17" s="21">
        <f>IF($A17&lt;&gt;"","",MAX(0,C17-$O$1-M16))</f>
        <v>180</v>
      </c>
      <c r="C17" s="22">
        <v>180</v>
      </c>
      <c r="D17" s="39" t="s">
        <v>35</v>
      </c>
      <c r="E17" s="24"/>
      <c r="F17" s="24">
        <v>10</v>
      </c>
      <c r="G17" s="24"/>
      <c r="H17" s="24">
        <v>5</v>
      </c>
      <c r="I17" s="24"/>
      <c r="J17" s="24"/>
      <c r="K17" s="25" t="s">
        <v>36</v>
      </c>
      <c r="L17" s="34" t="s">
        <v>34</v>
      </c>
      <c r="M17" s="27">
        <f>IF($A17&lt;&gt;"",IF(C17&lt;100,10,IF(C17&lt;200,20,0)),0)</f>
        <v>0</v>
      </c>
      <c r="N17" s="27">
        <f>IF($A17&lt;&gt;"",E17,0)</f>
        <v>0</v>
      </c>
      <c r="O17" s="27">
        <f>IF($A17&lt;&gt;"",F17,0)</f>
        <v>0</v>
      </c>
      <c r="P17" s="27">
        <f>IF($A17&lt;&gt;"",G17,0)</f>
        <v>0</v>
      </c>
      <c r="Q17" s="27">
        <f>IF($A17&lt;&gt;"",H17,0)</f>
        <v>0</v>
      </c>
      <c r="R17" s="28">
        <f>IF($A17&lt;&gt;"",I17,0)</f>
        <v>0</v>
      </c>
    </row>
    <row r="18" spans="1:18" ht="12">
      <c r="A18" s="20"/>
      <c r="B18" s="21">
        <f>IF($A18&lt;&gt;"","",MAX(0,C18-$O$1-M24))</f>
        <v>160</v>
      </c>
      <c r="C18" s="22">
        <v>160</v>
      </c>
      <c r="D18" s="39" t="s">
        <v>37</v>
      </c>
      <c r="E18" s="24"/>
      <c r="F18" s="24">
        <v>10</v>
      </c>
      <c r="G18" s="24">
        <v>5</v>
      </c>
      <c r="H18" s="24"/>
      <c r="I18" s="24"/>
      <c r="J18" s="24"/>
      <c r="K18" s="39" t="s">
        <v>38</v>
      </c>
      <c r="L18" s="40" t="s">
        <v>39</v>
      </c>
      <c r="M18" s="27">
        <f>IF($A18&lt;&gt;"",IF(C18&lt;100,10,IF(C18&lt;200,20,0)),0)</f>
        <v>0</v>
      </c>
      <c r="N18" s="27">
        <f>IF($A18&lt;&gt;"",E18,0)</f>
        <v>0</v>
      </c>
      <c r="O18" s="27">
        <f>IF($A18&lt;&gt;"",F18,0)</f>
        <v>0</v>
      </c>
      <c r="P18" s="27">
        <f>IF($A18&lt;&gt;"",G18,0)</f>
        <v>0</v>
      </c>
      <c r="Q18" s="27">
        <f>IF($A18&lt;&gt;"",H18,0)</f>
        <v>0</v>
      </c>
      <c r="R18" s="28">
        <f>IF($A18&lt;&gt;"",I18,0)</f>
        <v>0</v>
      </c>
    </row>
    <row r="19" spans="1:18" ht="12">
      <c r="A19" s="20"/>
      <c r="B19" s="21">
        <f>IF($A19&lt;&gt;"","",MAX(0,C19-$O$1))</f>
        <v>90</v>
      </c>
      <c r="C19" s="22">
        <v>90</v>
      </c>
      <c r="D19" s="39" t="s">
        <v>28</v>
      </c>
      <c r="E19" s="24"/>
      <c r="F19" s="24">
        <v>10</v>
      </c>
      <c r="G19" s="24"/>
      <c r="H19" s="24">
        <v>5</v>
      </c>
      <c r="I19" s="24"/>
      <c r="J19" s="24"/>
      <c r="K19" s="23" t="s">
        <v>27</v>
      </c>
      <c r="L19" s="29" t="s">
        <v>18</v>
      </c>
      <c r="M19" s="27">
        <f>IF($A19&lt;&gt;"",IF(C19&lt;100,10,IF(C19&lt;200,20,0)),0)</f>
        <v>0</v>
      </c>
      <c r="N19" s="27">
        <f>IF($A19&lt;&gt;"",E19,0)</f>
        <v>0</v>
      </c>
      <c r="O19" s="27">
        <f>IF($A19&lt;&gt;"",F19,0)</f>
        <v>0</v>
      </c>
      <c r="P19" s="27">
        <f>IF($A19&lt;&gt;"",G19,0)</f>
        <v>0</v>
      </c>
      <c r="Q19" s="27">
        <f>IF($A19&lt;&gt;"",H19,0)</f>
        <v>0</v>
      </c>
      <c r="R19" s="28">
        <f>IF($A19&lt;&gt;"",I19,0)</f>
        <v>0</v>
      </c>
    </row>
    <row r="20" spans="1:18" ht="12">
      <c r="A20" s="20"/>
      <c r="B20" s="21">
        <f>IF($A20&lt;&gt;"","",MAX(0,C20-$O$1))</f>
        <v>60</v>
      </c>
      <c r="C20" s="22">
        <v>60</v>
      </c>
      <c r="D20" s="39" t="s">
        <v>40</v>
      </c>
      <c r="E20" s="24">
        <v>5</v>
      </c>
      <c r="F20" s="24">
        <v>10</v>
      </c>
      <c r="G20" s="24">
        <v>5</v>
      </c>
      <c r="H20" s="24">
        <v>5</v>
      </c>
      <c r="I20" s="24">
        <v>5</v>
      </c>
      <c r="J20" s="24"/>
      <c r="K20" s="39" t="s">
        <v>33</v>
      </c>
      <c r="L20" s="29" t="s">
        <v>18</v>
      </c>
      <c r="M20" s="27">
        <f>IF($A20&lt;&gt;"",IF(C20&lt;100,10,IF(C20&lt;200,20,0)),0)</f>
        <v>0</v>
      </c>
      <c r="N20" s="27">
        <f>IF($A20&lt;&gt;"",E20,0)</f>
        <v>0</v>
      </c>
      <c r="O20" s="27">
        <f>IF($A20&lt;&gt;"",F20,0)</f>
        <v>0</v>
      </c>
      <c r="P20" s="27">
        <f>IF($A20&lt;&gt;"",G20,0)</f>
        <v>0</v>
      </c>
      <c r="Q20" s="27">
        <f>IF($A20&lt;&gt;"",H20,0)</f>
        <v>0</v>
      </c>
      <c r="R20" s="28">
        <f>IF($A20&lt;&gt;"",I20,0)</f>
        <v>0</v>
      </c>
    </row>
    <row r="21" spans="1:18" ht="12">
      <c r="A21" s="20"/>
      <c r="B21" s="21">
        <f>IF($A21&lt;&gt;"","",MAX(0,C21-$O$1-M18))</f>
        <v>220</v>
      </c>
      <c r="C21" s="22">
        <v>220</v>
      </c>
      <c r="D21" s="39" t="s">
        <v>38</v>
      </c>
      <c r="E21" s="24"/>
      <c r="F21" s="24">
        <v>10</v>
      </c>
      <c r="G21" s="24">
        <v>5</v>
      </c>
      <c r="H21" s="24"/>
      <c r="I21" s="24"/>
      <c r="J21" s="24"/>
      <c r="K21" s="31" t="s">
        <v>18</v>
      </c>
      <c r="L21" s="34" t="s">
        <v>37</v>
      </c>
      <c r="M21" s="27">
        <f>IF($A21&lt;&gt;"",IF(C21&lt;100,10,IF(C21&lt;200,20,0)),0)</f>
        <v>0</v>
      </c>
      <c r="N21" s="27">
        <f>IF($A21&lt;&gt;"",E21,0)</f>
        <v>0</v>
      </c>
      <c r="O21" s="27">
        <f>IF($A21&lt;&gt;"",F21,0)</f>
        <v>0</v>
      </c>
      <c r="P21" s="27">
        <f>IF($A21&lt;&gt;"",G21,0)</f>
        <v>0</v>
      </c>
      <c r="Q21" s="27">
        <f>IF($A21&lt;&gt;"",H21,0)</f>
        <v>0</v>
      </c>
      <c r="R21" s="28">
        <f>IF($A21&lt;&gt;"",I21,0)</f>
        <v>0</v>
      </c>
    </row>
    <row r="22" spans="1:18" ht="12">
      <c r="A22" s="20"/>
      <c r="B22" s="21">
        <f>IF($A22&lt;&gt;"","",MAX(0,C22-$O$1-M20))</f>
        <v>140</v>
      </c>
      <c r="C22" s="22">
        <v>140</v>
      </c>
      <c r="D22" s="39" t="s">
        <v>33</v>
      </c>
      <c r="E22" s="24">
        <v>5</v>
      </c>
      <c r="F22" s="24">
        <v>10</v>
      </c>
      <c r="G22" s="24"/>
      <c r="H22" s="24"/>
      <c r="I22" s="24"/>
      <c r="J22" s="24"/>
      <c r="K22" s="39" t="s">
        <v>32</v>
      </c>
      <c r="L22" s="34" t="s">
        <v>40</v>
      </c>
      <c r="M22" s="27">
        <f>IF($A22&lt;&gt;"",IF(C22&lt;100,10,IF(C22&lt;200,20,0)),0)</f>
        <v>0</v>
      </c>
      <c r="N22" s="27">
        <f>IF($A22&lt;&gt;"",E22,0)</f>
        <v>0</v>
      </c>
      <c r="O22" s="27">
        <f>IF($A22&lt;&gt;"",F22,0)</f>
        <v>0</v>
      </c>
      <c r="P22" s="27">
        <f>IF($A22&lt;&gt;"",G22,0)</f>
        <v>0</v>
      </c>
      <c r="Q22" s="27">
        <f>IF($A22&lt;&gt;"",H22,0)</f>
        <v>0</v>
      </c>
      <c r="R22" s="28">
        <f>IF($A22&lt;&gt;"",I22,0)</f>
        <v>0</v>
      </c>
    </row>
    <row r="23" spans="1:18" ht="12">
      <c r="A23" s="20"/>
      <c r="B23" s="21">
        <f>IF($A23&lt;&gt;"","",MAX(0,C23-MAX($O$1,$P$1)-M34))</f>
        <v>240</v>
      </c>
      <c r="C23" s="22">
        <v>240</v>
      </c>
      <c r="D23" s="41" t="s">
        <v>41</v>
      </c>
      <c r="E23" s="24">
        <v>10</v>
      </c>
      <c r="F23" s="24">
        <v>10</v>
      </c>
      <c r="G23" s="24">
        <v>10</v>
      </c>
      <c r="H23" s="24">
        <v>10</v>
      </c>
      <c r="I23" s="24">
        <v>10</v>
      </c>
      <c r="J23" s="24"/>
      <c r="K23" s="31" t="s">
        <v>18</v>
      </c>
      <c r="L23" s="42" t="s">
        <v>42</v>
      </c>
      <c r="M23" s="27">
        <f>IF($A23&lt;&gt;"",IF(C23&lt;100,10,IF(C23&lt;200,20,0)),0)</f>
        <v>0</v>
      </c>
      <c r="N23" s="27">
        <f>IF($A23&lt;&gt;"",E23,0)</f>
        <v>0</v>
      </c>
      <c r="O23" s="27">
        <f>IF($A23&lt;&gt;"",F23,0)</f>
        <v>0</v>
      </c>
      <c r="P23" s="27">
        <f>IF($A23&lt;&gt;"",G23,0)</f>
        <v>0</v>
      </c>
      <c r="Q23" s="27">
        <f>IF($A23&lt;&gt;"",H23,0)</f>
        <v>0</v>
      </c>
      <c r="R23" s="28">
        <f>IF($A23&lt;&gt;"",I23,0)</f>
        <v>0</v>
      </c>
    </row>
    <row r="24" spans="1:18" ht="12">
      <c r="A24" s="20"/>
      <c r="B24" s="21">
        <f>IF($A24&lt;&gt;"","",MAX(0,C24-MAX($O$1,$Q$1)))</f>
        <v>60</v>
      </c>
      <c r="C24" s="22">
        <v>60</v>
      </c>
      <c r="D24" s="43" t="s">
        <v>39</v>
      </c>
      <c r="E24" s="24"/>
      <c r="F24" s="24">
        <v>5</v>
      </c>
      <c r="G24" s="24"/>
      <c r="H24" s="24">
        <v>5</v>
      </c>
      <c r="I24" s="24"/>
      <c r="J24" s="24">
        <v>5</v>
      </c>
      <c r="K24" s="39" t="s">
        <v>37</v>
      </c>
      <c r="L24" s="29" t="s">
        <v>18</v>
      </c>
      <c r="M24" s="27">
        <f>IF($A24&lt;&gt;"",IF(C24&lt;100,10,IF(C24&lt;200,20,0)),0)</f>
        <v>0</v>
      </c>
      <c r="N24" s="27">
        <f>IF($A24&lt;&gt;"",E24,0)</f>
        <v>0</v>
      </c>
      <c r="O24" s="27">
        <f>IF($A24&lt;&gt;"",F24,0)</f>
        <v>0</v>
      </c>
      <c r="P24" s="27">
        <f>IF($A24&lt;&gt;"",G24,0)</f>
        <v>0</v>
      </c>
      <c r="Q24" s="27">
        <f>IF($A24&lt;&gt;"",H24,0)</f>
        <v>0</v>
      </c>
      <c r="R24" s="28">
        <f>IF($A24&lt;&gt;"",I24,0)</f>
        <v>0</v>
      </c>
    </row>
    <row r="25" spans="1:18" ht="12">
      <c r="A25" s="20"/>
      <c r="B25" s="21">
        <f>IF($A25&lt;&gt;"","",MAX(0,C25-MAX($O$1,$R$1)-M48))</f>
        <v>240</v>
      </c>
      <c r="C25" s="22">
        <v>240</v>
      </c>
      <c r="D25" s="44" t="s">
        <v>43</v>
      </c>
      <c r="E25" s="24"/>
      <c r="F25" s="24">
        <v>5</v>
      </c>
      <c r="G25" s="24"/>
      <c r="H25" s="24"/>
      <c r="I25" s="24">
        <v>5</v>
      </c>
      <c r="J25" s="24"/>
      <c r="K25" s="31" t="s">
        <v>18</v>
      </c>
      <c r="L25" s="45" t="s">
        <v>44</v>
      </c>
      <c r="M25" s="27">
        <f>IF($A25&lt;&gt;"",IF(C25&lt;100,10,IF(C25&lt;200,20,0)),0)</f>
        <v>0</v>
      </c>
      <c r="N25" s="27">
        <f>IF($A25&lt;&gt;"",E25,0)</f>
        <v>0</v>
      </c>
      <c r="O25" s="27">
        <f>IF($A25&lt;&gt;"",F25,0)</f>
        <v>0</v>
      </c>
      <c r="P25" s="27">
        <f>IF($A25&lt;&gt;"",G25,0)</f>
        <v>0</v>
      </c>
      <c r="Q25" s="27">
        <f>IF($A25&lt;&gt;"",H25,0)</f>
        <v>0</v>
      </c>
      <c r="R25" s="28">
        <f>IF($A25&lt;&gt;"",I25,0)</f>
        <v>0</v>
      </c>
    </row>
    <row r="26" spans="1:18" ht="12">
      <c r="A26" s="20"/>
      <c r="B26" s="21">
        <f>IF($A26&lt;&gt;"","",MAX(0,C26-$P$1-M33))</f>
        <v>140</v>
      </c>
      <c r="C26" s="22">
        <v>140</v>
      </c>
      <c r="D26" s="46" t="s">
        <v>24</v>
      </c>
      <c r="E26" s="24"/>
      <c r="F26" s="24">
        <v>5</v>
      </c>
      <c r="G26" s="24">
        <v>10</v>
      </c>
      <c r="H26" s="24"/>
      <c r="I26" s="24"/>
      <c r="J26" s="24"/>
      <c r="K26" s="23" t="s">
        <v>23</v>
      </c>
      <c r="L26" s="32" t="s">
        <v>45</v>
      </c>
      <c r="M26" s="27">
        <f>IF($A26&lt;&gt;"",IF(C26&lt;100,10,IF(C26&lt;200,20,0)),0)</f>
        <v>0</v>
      </c>
      <c r="N26" s="27">
        <f>IF($A26&lt;&gt;"",E26,0)</f>
        <v>0</v>
      </c>
      <c r="O26" s="27">
        <f>IF($A26&lt;&gt;"",F26,0)</f>
        <v>0</v>
      </c>
      <c r="P26" s="27">
        <f>IF($A26&lt;&gt;"",G26,0)</f>
        <v>0</v>
      </c>
      <c r="Q26" s="27">
        <f>IF($A26&lt;&gt;"",H26,0)</f>
        <v>0</v>
      </c>
      <c r="R26" s="28">
        <f>IF($A26&lt;&gt;"",I26,0)</f>
        <v>0</v>
      </c>
    </row>
    <row r="27" spans="1:18" ht="12">
      <c r="A27" s="20"/>
      <c r="B27" s="21">
        <f>IF($A27&lt;&gt;"","",MAX(0,C27-$P$1-M38))</f>
        <v>280</v>
      </c>
      <c r="C27" s="22">
        <v>280</v>
      </c>
      <c r="D27" s="46" t="s">
        <v>46</v>
      </c>
      <c r="E27" s="24"/>
      <c r="F27" s="24"/>
      <c r="G27" s="24">
        <v>10</v>
      </c>
      <c r="H27" s="24"/>
      <c r="I27" s="24">
        <v>5</v>
      </c>
      <c r="J27" s="24"/>
      <c r="K27" s="31" t="s">
        <v>18</v>
      </c>
      <c r="L27" s="47" t="s">
        <v>47</v>
      </c>
      <c r="M27" s="27">
        <f>IF($A27&lt;&gt;"",IF(C27&lt;100,10,IF(C27&lt;200,20,0)),0)</f>
        <v>0</v>
      </c>
      <c r="N27" s="27">
        <f>IF($A27&lt;&gt;"",E27,0)</f>
        <v>0</v>
      </c>
      <c r="O27" s="27">
        <f>IF($A27&lt;&gt;"",F27,0)</f>
        <v>0</v>
      </c>
      <c r="P27" s="27">
        <f>IF($A27&lt;&gt;"",G27,0)</f>
        <v>0</v>
      </c>
      <c r="Q27" s="27">
        <f>IF($A27&lt;&gt;"",H27,0)</f>
        <v>0</v>
      </c>
      <c r="R27" s="28">
        <f>IF($A27&lt;&gt;"",I27,0)</f>
        <v>0</v>
      </c>
    </row>
    <row r="28" spans="1:18" ht="12">
      <c r="A28" s="20"/>
      <c r="B28" s="21">
        <f>IF($A28&lt;&gt;"","",MAX(0,C28-$P$1-M44))</f>
        <v>180</v>
      </c>
      <c r="C28" s="22">
        <v>180</v>
      </c>
      <c r="D28" s="46" t="s">
        <v>48</v>
      </c>
      <c r="E28" s="24"/>
      <c r="F28" s="24"/>
      <c r="G28" s="24">
        <v>10</v>
      </c>
      <c r="H28" s="24">
        <v>5</v>
      </c>
      <c r="I28" s="24"/>
      <c r="J28" s="24"/>
      <c r="K28" s="25" t="s">
        <v>49</v>
      </c>
      <c r="L28" s="47" t="s">
        <v>50</v>
      </c>
      <c r="M28" s="27">
        <f>IF($A28&lt;&gt;"",IF(C28&lt;100,10,IF(C28&lt;200,20,0)),0)</f>
        <v>0</v>
      </c>
      <c r="N28" s="27">
        <f>IF($A28&lt;&gt;"",E28,0)</f>
        <v>0</v>
      </c>
      <c r="O28" s="27">
        <f>IF($A28&lt;&gt;"",F28,0)</f>
        <v>0</v>
      </c>
      <c r="P28" s="27">
        <f>IF($A28&lt;&gt;"",G28,0)</f>
        <v>0</v>
      </c>
      <c r="Q28" s="27">
        <f>IF($A28&lt;&gt;"",H28,0)</f>
        <v>0</v>
      </c>
      <c r="R28" s="28">
        <f>IF($A28&lt;&gt;"",I28,0)</f>
        <v>0</v>
      </c>
    </row>
    <row r="29" spans="1:18" ht="12">
      <c r="A29" s="20"/>
      <c r="B29" s="21">
        <f>IF($A29&lt;&gt;"","",MAX(0,C29-$P$1))</f>
        <v>80</v>
      </c>
      <c r="C29" s="22">
        <v>80</v>
      </c>
      <c r="D29" s="46" t="s">
        <v>51</v>
      </c>
      <c r="E29" s="24"/>
      <c r="F29" s="24"/>
      <c r="G29" s="24">
        <v>10</v>
      </c>
      <c r="H29" s="24"/>
      <c r="I29" s="24">
        <v>5</v>
      </c>
      <c r="J29" s="24"/>
      <c r="K29" s="46" t="s">
        <v>52</v>
      </c>
      <c r="L29" s="29" t="s">
        <v>18</v>
      </c>
      <c r="M29" s="27">
        <f>IF($A29&lt;&gt;"",IF(C29&lt;100,10,IF(C29&lt;200,20,0)),0)</f>
        <v>0</v>
      </c>
      <c r="N29" s="27">
        <f>IF($A29&lt;&gt;"",E29,0)</f>
        <v>0</v>
      </c>
      <c r="O29" s="27">
        <f>IF($A29&lt;&gt;"",F29,0)</f>
        <v>0</v>
      </c>
      <c r="P29" s="27">
        <f>IF($A29&lt;&gt;"",G29,0)</f>
        <v>0</v>
      </c>
      <c r="Q29" s="27">
        <f>IF($A29&lt;&gt;"",H29,0)</f>
        <v>0</v>
      </c>
      <c r="R29" s="28">
        <f>IF($A29&lt;&gt;"",I29,0)</f>
        <v>0</v>
      </c>
    </row>
    <row r="30" spans="1:18" ht="12">
      <c r="A30" s="20"/>
      <c r="B30" s="21">
        <f>IF($A30&lt;&gt;"","",MAX(0,C30-$P$1))</f>
        <v>80</v>
      </c>
      <c r="C30" s="22">
        <v>80</v>
      </c>
      <c r="D30" s="46" t="s">
        <v>53</v>
      </c>
      <c r="E30" s="24"/>
      <c r="F30" s="24"/>
      <c r="G30" s="24">
        <v>10</v>
      </c>
      <c r="H30" s="24"/>
      <c r="I30" s="24">
        <v>5</v>
      </c>
      <c r="J30" s="24"/>
      <c r="K30" s="48" t="s">
        <v>44</v>
      </c>
      <c r="L30" s="29" t="s">
        <v>18</v>
      </c>
      <c r="M30" s="27">
        <f>IF($A30&lt;&gt;"",IF(C30&lt;100,10,IF(C30&lt;200,20,0)),0)</f>
        <v>0</v>
      </c>
      <c r="N30" s="27">
        <f>IF($A30&lt;&gt;"",E30,0)</f>
        <v>0</v>
      </c>
      <c r="O30" s="27">
        <f>IF($A30&lt;&gt;"",F30,0)</f>
        <v>0</v>
      </c>
      <c r="P30" s="27">
        <f>IF($A30&lt;&gt;"",G30,0)</f>
        <v>0</v>
      </c>
      <c r="Q30" s="27">
        <f>IF($A30&lt;&gt;"",H30,0)</f>
        <v>0</v>
      </c>
      <c r="R30" s="28">
        <f>IF($A30&lt;&gt;"",I30,0)</f>
        <v>0</v>
      </c>
    </row>
    <row r="31" spans="1:18" ht="12">
      <c r="A31" s="20"/>
      <c r="B31" s="21">
        <f>IF($A31&lt;&gt;"","",MAX(0,C31-$P$1-M32))</f>
        <v>220</v>
      </c>
      <c r="C31" s="22">
        <v>220</v>
      </c>
      <c r="D31" s="46" t="s">
        <v>54</v>
      </c>
      <c r="E31" s="24"/>
      <c r="F31" s="24"/>
      <c r="G31" s="24">
        <v>10</v>
      </c>
      <c r="H31" s="24"/>
      <c r="I31" s="24">
        <v>5</v>
      </c>
      <c r="J31" s="24"/>
      <c r="K31" s="31" t="s">
        <v>18</v>
      </c>
      <c r="L31" s="32" t="s">
        <v>52</v>
      </c>
      <c r="M31" s="27">
        <f>IF($A31&lt;&gt;"",IF(C31&lt;100,10,IF(C31&lt;200,20,0)),0)</f>
        <v>0</v>
      </c>
      <c r="N31" s="27">
        <f>IF($A31&lt;&gt;"",E31,0)</f>
        <v>0</v>
      </c>
      <c r="O31" s="27">
        <f>IF($A31&lt;&gt;"",F31,0)</f>
        <v>0</v>
      </c>
      <c r="P31" s="27">
        <f>IF($A31&lt;&gt;"",G31,0)</f>
        <v>0</v>
      </c>
      <c r="Q31" s="27">
        <f>IF($A31&lt;&gt;"",H31,0)</f>
        <v>0</v>
      </c>
      <c r="R31" s="28">
        <f>IF($A31&lt;&gt;"",I31,0)</f>
        <v>0</v>
      </c>
    </row>
    <row r="32" spans="1:18" ht="12">
      <c r="A32" s="20"/>
      <c r="B32" s="21">
        <f>IF($A32&lt;&gt;"","",MAX(0,C32-$P$1-M29))</f>
        <v>130</v>
      </c>
      <c r="C32" s="22">
        <v>130</v>
      </c>
      <c r="D32" s="46" t="s">
        <v>52</v>
      </c>
      <c r="E32" s="24"/>
      <c r="F32" s="24"/>
      <c r="G32" s="24">
        <v>10</v>
      </c>
      <c r="H32" s="24">
        <v>5</v>
      </c>
      <c r="I32" s="24"/>
      <c r="J32" s="24"/>
      <c r="K32" s="46" t="s">
        <v>54</v>
      </c>
      <c r="L32" s="32" t="s">
        <v>51</v>
      </c>
      <c r="M32" s="27">
        <f>IF($A32&lt;&gt;"",IF(C32&lt;100,10,IF(C32&lt;200,20,0)),0)</f>
        <v>0</v>
      </c>
      <c r="N32" s="27">
        <f>IF($A32&lt;&gt;"",E32,0)</f>
        <v>0</v>
      </c>
      <c r="O32" s="27">
        <f>IF($A32&lt;&gt;"",F32,0)</f>
        <v>0</v>
      </c>
      <c r="P32" s="27">
        <f>IF($A32&lt;&gt;"",G32,0)</f>
        <v>0</v>
      </c>
      <c r="Q32" s="27">
        <f>IF($A32&lt;&gt;"",H32,0)</f>
        <v>0</v>
      </c>
      <c r="R32" s="28">
        <f>IF($A32&lt;&gt;"",I32,0)</f>
        <v>0</v>
      </c>
    </row>
    <row r="33" spans="1:18" ht="12">
      <c r="A33" s="20"/>
      <c r="B33" s="21">
        <f>IF($A33&lt;&gt;"","",MAX(0,C33-$P$1))</f>
        <v>50</v>
      </c>
      <c r="C33" s="22">
        <v>50</v>
      </c>
      <c r="D33" s="46" t="s">
        <v>45</v>
      </c>
      <c r="E33" s="24"/>
      <c r="F33" s="24"/>
      <c r="G33" s="24">
        <v>10</v>
      </c>
      <c r="H33" s="24">
        <v>5</v>
      </c>
      <c r="I33" s="24"/>
      <c r="J33" s="24"/>
      <c r="K33" s="46" t="s">
        <v>24</v>
      </c>
      <c r="L33" s="29" t="s">
        <v>18</v>
      </c>
      <c r="M33" s="27">
        <f>IF($A33&lt;&gt;"",IF(C33&lt;100,10,IF(C33&lt;200,20,0)),0)</f>
        <v>0</v>
      </c>
      <c r="N33" s="27">
        <f>IF($A33&lt;&gt;"",E33,0)</f>
        <v>0</v>
      </c>
      <c r="O33" s="27">
        <f>IF($A33&lt;&gt;"",F33,0)</f>
        <v>0</v>
      </c>
      <c r="P33" s="27">
        <f>IF($A33&lt;&gt;"",G33,0)</f>
        <v>0</v>
      </c>
      <c r="Q33" s="27">
        <f>IF($A33&lt;&gt;"",H33,0)</f>
        <v>0</v>
      </c>
      <c r="R33" s="28">
        <f>IF($A33&lt;&gt;"",I33,0)</f>
        <v>0</v>
      </c>
    </row>
    <row r="34" spans="1:18" ht="12">
      <c r="A34" s="20"/>
      <c r="B34" s="21">
        <f>IF($A34&lt;&gt;"","",MAX(0,C34-MAX($P$1,$Q$1)-M51))</f>
        <v>110</v>
      </c>
      <c r="C34" s="22">
        <v>110</v>
      </c>
      <c r="D34" s="49" t="s">
        <v>42</v>
      </c>
      <c r="E34" s="24">
        <v>5</v>
      </c>
      <c r="F34" s="24">
        <v>5</v>
      </c>
      <c r="G34" s="24">
        <v>10</v>
      </c>
      <c r="H34" s="24">
        <v>10</v>
      </c>
      <c r="I34" s="24">
        <v>5</v>
      </c>
      <c r="J34" s="24"/>
      <c r="K34" s="41" t="s">
        <v>41</v>
      </c>
      <c r="L34" s="45" t="s">
        <v>55</v>
      </c>
      <c r="M34" s="27">
        <f>IF($A34&lt;&gt;"",IF(C34&lt;100,10,IF(C34&lt;200,20,0)),0)</f>
        <v>0</v>
      </c>
      <c r="N34" s="27">
        <f>IF($A34&lt;&gt;"",E34,0)</f>
        <v>0</v>
      </c>
      <c r="O34" s="27">
        <f>IF($A34&lt;&gt;"",F34,0)</f>
        <v>0</v>
      </c>
      <c r="P34" s="27">
        <f>IF($A34&lt;&gt;"",G34,0)</f>
        <v>0</v>
      </c>
      <c r="Q34" s="27">
        <f>IF($A34&lt;&gt;"",H34,0)</f>
        <v>0</v>
      </c>
      <c r="R34" s="28">
        <f>IF($A34&lt;&gt;"",I34,0)</f>
        <v>0</v>
      </c>
    </row>
    <row r="35" spans="1:18" ht="12">
      <c r="A35" s="20"/>
      <c r="B35" s="21">
        <f>IF($A35&lt;&gt;"","",MAX(0,C35-MAX($P$1,$R$1)))</f>
        <v>50</v>
      </c>
      <c r="C35" s="22">
        <v>50</v>
      </c>
      <c r="D35" s="50" t="s">
        <v>31</v>
      </c>
      <c r="E35" s="24"/>
      <c r="F35" s="24"/>
      <c r="G35" s="24">
        <v>5</v>
      </c>
      <c r="H35" s="24"/>
      <c r="I35" s="24">
        <v>5</v>
      </c>
      <c r="J35" s="24"/>
      <c r="K35" s="37" t="s">
        <v>30</v>
      </c>
      <c r="L35" s="29" t="s">
        <v>18</v>
      </c>
      <c r="M35" s="27">
        <f>IF($A35&lt;&gt;"",IF(C35&lt;100,10,IF(C35&lt;200,20,0)),0)</f>
        <v>0</v>
      </c>
      <c r="N35" s="27">
        <f>IF($A35&lt;&gt;"",E35,0)</f>
        <v>0</v>
      </c>
      <c r="O35" s="27">
        <f>IF($A35&lt;&gt;"",F35,0)</f>
        <v>0</v>
      </c>
      <c r="P35" s="27">
        <f>IF($A35&lt;&gt;"",G35,0)</f>
        <v>0</v>
      </c>
      <c r="Q35" s="27">
        <f>IF($A35&lt;&gt;"",H35,0)</f>
        <v>0</v>
      </c>
      <c r="R35" s="28">
        <f>IF($A35&lt;&gt;"",I35,0)</f>
        <v>0</v>
      </c>
    </row>
    <row r="36" spans="1:18" ht="12">
      <c r="A36" s="20"/>
      <c r="B36" s="21">
        <f>IF($A36&lt;&gt;"","",MAX(0,C36-$Q$1-M39))</f>
        <v>260</v>
      </c>
      <c r="C36" s="22">
        <v>260</v>
      </c>
      <c r="D36" s="25" t="s">
        <v>56</v>
      </c>
      <c r="E36" s="24"/>
      <c r="F36" s="24">
        <v>5</v>
      </c>
      <c r="G36" s="24"/>
      <c r="H36" s="24">
        <v>10</v>
      </c>
      <c r="I36" s="24"/>
      <c r="J36" s="24"/>
      <c r="K36" s="31" t="s">
        <v>18</v>
      </c>
      <c r="L36" s="47" t="s">
        <v>22</v>
      </c>
      <c r="M36" s="27">
        <f>IF($A36&lt;&gt;"",IF(C36&lt;100,10,IF(C36&lt;200,20,0)),0)</f>
        <v>0</v>
      </c>
      <c r="N36" s="27">
        <f>IF($A36&lt;&gt;"",E36,0)</f>
        <v>0</v>
      </c>
      <c r="O36" s="27">
        <f>IF($A36&lt;&gt;"",F36,0)</f>
        <v>0</v>
      </c>
      <c r="P36" s="27">
        <f>IF($A36&lt;&gt;"",G36,0)</f>
        <v>0</v>
      </c>
      <c r="Q36" s="27">
        <f>IF($A36&lt;&gt;"",H36,0)</f>
        <v>0</v>
      </c>
      <c r="R36" s="28">
        <f>IF($A36&lt;&gt;"",I36,0)</f>
        <v>0</v>
      </c>
    </row>
    <row r="37" spans="1:18" ht="12">
      <c r="A37" s="20"/>
      <c r="B37" s="21">
        <f>IF($A37&lt;&gt;"","",MAX(0,C37-$Q$1-M3))</f>
        <v>220</v>
      </c>
      <c r="C37" s="22">
        <v>220</v>
      </c>
      <c r="D37" s="25" t="s">
        <v>14</v>
      </c>
      <c r="E37" s="24"/>
      <c r="F37" s="24"/>
      <c r="G37" s="24">
        <v>5</v>
      </c>
      <c r="H37" s="24">
        <v>10</v>
      </c>
      <c r="I37" s="24"/>
      <c r="J37" s="24"/>
      <c r="K37" s="31" t="s">
        <v>18</v>
      </c>
      <c r="L37" s="26" t="s">
        <v>13</v>
      </c>
      <c r="M37" s="27">
        <f>IF($A37&lt;&gt;"",IF(C37&lt;100,10,IF(C37&lt;200,20,0)),0)</f>
        <v>0</v>
      </c>
      <c r="N37" s="27">
        <f>IF($A37&lt;&gt;"",E37,0)</f>
        <v>0</v>
      </c>
      <c r="O37" s="27">
        <f>IF($A37&lt;&gt;"",F37,0)</f>
        <v>0</v>
      </c>
      <c r="P37" s="27">
        <f>IF($A37&lt;&gt;"",G37,0)</f>
        <v>0</v>
      </c>
      <c r="Q37" s="27">
        <f>IF($A37&lt;&gt;"",H37,0)</f>
        <v>0</v>
      </c>
      <c r="R37" s="28">
        <f>IF($A37&lt;&gt;"",I37,0)</f>
        <v>0</v>
      </c>
    </row>
    <row r="38" spans="1:18" ht="12">
      <c r="A38" s="20"/>
      <c r="B38" s="21">
        <f>IF($A38&lt;&gt;"","",MAX(0,C38-$Q$1-M40))</f>
        <v>170</v>
      </c>
      <c r="C38" s="22">
        <v>170</v>
      </c>
      <c r="D38" s="25" t="s">
        <v>47</v>
      </c>
      <c r="E38" s="24"/>
      <c r="F38" s="24"/>
      <c r="G38" s="24"/>
      <c r="H38" s="24">
        <v>10</v>
      </c>
      <c r="I38" s="24">
        <v>5</v>
      </c>
      <c r="J38" s="24"/>
      <c r="K38" s="46" t="s">
        <v>46</v>
      </c>
      <c r="L38" s="47" t="s">
        <v>57</v>
      </c>
      <c r="M38" s="27">
        <f>IF($A38&lt;&gt;"",IF(C38&lt;100,10,IF(C38&lt;200,20,0)),0)</f>
        <v>0</v>
      </c>
      <c r="N38" s="27">
        <f>IF($A38&lt;&gt;"",E38,0)</f>
        <v>0</v>
      </c>
      <c r="O38" s="27">
        <f>IF($A38&lt;&gt;"",F38,0)</f>
        <v>0</v>
      </c>
      <c r="P38" s="27">
        <f>IF($A38&lt;&gt;"",G38,0)</f>
        <v>0</v>
      </c>
      <c r="Q38" s="27">
        <f>IF($A38&lt;&gt;"",H38,0)</f>
        <v>0</v>
      </c>
      <c r="R38" s="28">
        <f>IF($A38&lt;&gt;"",I38,0)</f>
        <v>0</v>
      </c>
    </row>
    <row r="39" spans="1:18" ht="12">
      <c r="A39" s="20"/>
      <c r="B39" s="21">
        <f>IF($A39&lt;&gt;"","",MAX(0,C39-$Q$1-M6))</f>
        <v>170</v>
      </c>
      <c r="C39" s="22">
        <v>170</v>
      </c>
      <c r="D39" s="25" t="s">
        <v>22</v>
      </c>
      <c r="E39" s="24">
        <v>5</v>
      </c>
      <c r="F39" s="24"/>
      <c r="G39" s="24"/>
      <c r="H39" s="24">
        <v>10</v>
      </c>
      <c r="I39" s="24"/>
      <c r="J39" s="24"/>
      <c r="K39" s="25" t="s">
        <v>56</v>
      </c>
      <c r="L39" s="26" t="s">
        <v>21</v>
      </c>
      <c r="M39" s="27">
        <f>IF($A39&lt;&gt;"",IF(C39&lt;100,10,IF(C39&lt;200,20,0)),0)</f>
        <v>0</v>
      </c>
      <c r="N39" s="27">
        <f>IF($A39&lt;&gt;"",E39,0)</f>
        <v>0</v>
      </c>
      <c r="O39" s="27">
        <f>IF($A39&lt;&gt;"",F39,0)</f>
        <v>0</v>
      </c>
      <c r="P39" s="27">
        <f>IF($A39&lt;&gt;"",G39,0)</f>
        <v>0</v>
      </c>
      <c r="Q39" s="27">
        <f>IF($A39&lt;&gt;"",H39,0)</f>
        <v>0</v>
      </c>
      <c r="R39" s="28">
        <f>IF($A39&lt;&gt;"",I39,0)</f>
        <v>0</v>
      </c>
    </row>
    <row r="40" spans="1:18" ht="12">
      <c r="A40" s="20"/>
      <c r="B40" s="21">
        <f>IF($A40&lt;&gt;"","",MAX(0,C40-$Q$1))</f>
        <v>60</v>
      </c>
      <c r="C40" s="22">
        <v>60</v>
      </c>
      <c r="D40" s="25" t="s">
        <v>57</v>
      </c>
      <c r="E40" s="24"/>
      <c r="F40" s="24"/>
      <c r="G40" s="24"/>
      <c r="H40" s="24">
        <v>10</v>
      </c>
      <c r="I40" s="24">
        <v>5</v>
      </c>
      <c r="J40" s="24"/>
      <c r="K40" s="25" t="s">
        <v>47</v>
      </c>
      <c r="L40" s="29" t="s">
        <v>18</v>
      </c>
      <c r="M40" s="27">
        <f>IF($A40&lt;&gt;"",IF(C40&lt;100,10,IF(C40&lt;200,20,0)),0)</f>
        <v>0</v>
      </c>
      <c r="N40" s="27">
        <f>IF($A40&lt;&gt;"",E40,0)</f>
        <v>0</v>
      </c>
      <c r="O40" s="27">
        <f>IF($A40&lt;&gt;"",F40,0)</f>
        <v>0</v>
      </c>
      <c r="P40" s="27">
        <f>IF($A40&lt;&gt;"",G40,0)</f>
        <v>0</v>
      </c>
      <c r="Q40" s="27">
        <f>IF($A40&lt;&gt;"",H40,0)</f>
        <v>0</v>
      </c>
      <c r="R40" s="28">
        <f>IF($A40&lt;&gt;"",I40,0)</f>
        <v>0</v>
      </c>
    </row>
    <row r="41" spans="1:18" ht="12">
      <c r="A41" s="20"/>
      <c r="B41" s="21">
        <f>IF($A41&lt;&gt;"","",MAX(0,C41-$Q$1-M4))</f>
        <v>160</v>
      </c>
      <c r="C41" s="22">
        <v>160</v>
      </c>
      <c r="D41" s="25" t="s">
        <v>17</v>
      </c>
      <c r="E41" s="24">
        <v>5</v>
      </c>
      <c r="F41" s="24"/>
      <c r="G41" s="24"/>
      <c r="H41" s="24">
        <v>10</v>
      </c>
      <c r="I41" s="24"/>
      <c r="J41" s="24"/>
      <c r="K41" s="48" t="s">
        <v>58</v>
      </c>
      <c r="L41" s="26" t="s">
        <v>16</v>
      </c>
      <c r="M41" s="27">
        <f>IF($A41&lt;&gt;"",IF(C41&lt;100,10,IF(C41&lt;200,20,0)),0)</f>
        <v>0</v>
      </c>
      <c r="N41" s="27">
        <f>IF($A41&lt;&gt;"",E41,0)</f>
        <v>0</v>
      </c>
      <c r="O41" s="27">
        <f>IF($A41&lt;&gt;"",F41,0)</f>
        <v>0</v>
      </c>
      <c r="P41" s="27">
        <f>IF($A41&lt;&gt;"",G41,0)</f>
        <v>0</v>
      </c>
      <c r="Q41" s="27">
        <f>IF($A41&lt;&gt;"",H41,0)</f>
        <v>0</v>
      </c>
      <c r="R41" s="28">
        <f>IF($A41&lt;&gt;"",I41,0)</f>
        <v>0</v>
      </c>
    </row>
    <row r="42" spans="1:18" ht="12">
      <c r="A42" s="20"/>
      <c r="B42" s="21">
        <f>IF($A42&lt;&gt;"","",MAX(0,C42-$Q$1-M28))</f>
        <v>270</v>
      </c>
      <c r="C42" s="22">
        <v>270</v>
      </c>
      <c r="D42" s="25" t="s">
        <v>49</v>
      </c>
      <c r="E42" s="24"/>
      <c r="F42" s="24"/>
      <c r="G42" s="24"/>
      <c r="H42" s="24">
        <v>10</v>
      </c>
      <c r="I42" s="24">
        <v>5</v>
      </c>
      <c r="J42" s="24"/>
      <c r="K42" s="31" t="s">
        <v>18</v>
      </c>
      <c r="L42" s="32" t="s">
        <v>48</v>
      </c>
      <c r="M42" s="27">
        <f>IF($A42&lt;&gt;"",IF(C42&lt;100,10,IF(C42&lt;200,20,0)),0)</f>
        <v>0</v>
      </c>
      <c r="N42" s="27">
        <f>IF($A42&lt;&gt;"",E42,0)</f>
        <v>0</v>
      </c>
      <c r="O42" s="27">
        <f>IF($A42&lt;&gt;"",F42,0)</f>
        <v>0</v>
      </c>
      <c r="P42" s="27">
        <f>IF($A42&lt;&gt;"",G42,0)</f>
        <v>0</v>
      </c>
      <c r="Q42" s="27">
        <f>IF($A42&lt;&gt;"",H42,0)</f>
        <v>0</v>
      </c>
      <c r="R42" s="28">
        <f>IF($A42&lt;&gt;"",I42,0)</f>
        <v>0</v>
      </c>
    </row>
    <row r="43" spans="1:18" ht="12">
      <c r="A43" s="20"/>
      <c r="B43" s="21">
        <f>IF($A43&lt;&gt;"","",MAX(0,C43-$Q$1-M17))</f>
        <v>230</v>
      </c>
      <c r="C43" s="22">
        <v>230</v>
      </c>
      <c r="D43" s="25" t="s">
        <v>36</v>
      </c>
      <c r="E43" s="24">
        <v>5</v>
      </c>
      <c r="F43" s="24"/>
      <c r="G43" s="24"/>
      <c r="H43" s="24">
        <v>10</v>
      </c>
      <c r="I43" s="24"/>
      <c r="J43" s="24"/>
      <c r="K43" s="31" t="s">
        <v>18</v>
      </c>
      <c r="L43" s="34" t="s">
        <v>35</v>
      </c>
      <c r="M43" s="27">
        <f>IF($A43&lt;&gt;"",IF(C43&lt;100,10,IF(C43&lt;200,20,0)),0)</f>
        <v>0</v>
      </c>
      <c r="N43" s="27">
        <f>IF($A43&lt;&gt;"",E43,0)</f>
        <v>0</v>
      </c>
      <c r="O43" s="27">
        <f>IF($A43&lt;&gt;"",F43,0)</f>
        <v>0</v>
      </c>
      <c r="P43" s="27">
        <f>IF($A43&lt;&gt;"",G43,0)</f>
        <v>0</v>
      </c>
      <c r="Q43" s="27">
        <f>IF($A43&lt;&gt;"",H43,0)</f>
        <v>0</v>
      </c>
      <c r="R43" s="28">
        <f>IF($A43&lt;&gt;"",I43,0)</f>
        <v>0</v>
      </c>
    </row>
    <row r="44" spans="1:18" ht="12">
      <c r="A44" s="20"/>
      <c r="B44" s="21">
        <f>IF($A44&lt;&gt;"","",MAX(0,C44-$Q$1))</f>
        <v>50</v>
      </c>
      <c r="C44" s="22">
        <v>50</v>
      </c>
      <c r="D44" s="25" t="s">
        <v>50</v>
      </c>
      <c r="E44" s="24"/>
      <c r="F44" s="24">
        <v>5</v>
      </c>
      <c r="G44" s="24"/>
      <c r="H44" s="24">
        <v>10</v>
      </c>
      <c r="I44" s="24"/>
      <c r="J44" s="24"/>
      <c r="K44" s="46" t="s">
        <v>48</v>
      </c>
      <c r="L44" s="29" t="s">
        <v>18</v>
      </c>
      <c r="M44" s="27">
        <f>IF($A44&lt;&gt;"",IF(C44&lt;100,10,IF(C44&lt;200,20,0)),0)</f>
        <v>0</v>
      </c>
      <c r="N44" s="27">
        <f>IF($A44&lt;&gt;"",E44,0)</f>
        <v>0</v>
      </c>
      <c r="O44" s="27">
        <f>IF($A44&lt;&gt;"",F44,0)</f>
        <v>0</v>
      </c>
      <c r="P44" s="27">
        <f>IF($A44&lt;&gt;"",G44,0)</f>
        <v>0</v>
      </c>
      <c r="Q44" s="27">
        <f>IF($A44&lt;&gt;"",H44,0)</f>
        <v>0</v>
      </c>
      <c r="R44" s="28">
        <f>IF($A44&lt;&gt;"",I44,0)</f>
        <v>0</v>
      </c>
    </row>
    <row r="45" spans="1:18" ht="12">
      <c r="A45" s="20"/>
      <c r="B45" s="21">
        <f>IF($A45&lt;&gt;"","",MAX(0,C45-MAX($Q$1,$R$1)))</f>
        <v>80</v>
      </c>
      <c r="C45" s="22">
        <v>80</v>
      </c>
      <c r="D45" s="51" t="s">
        <v>59</v>
      </c>
      <c r="E45" s="24"/>
      <c r="F45" s="24"/>
      <c r="G45" s="24"/>
      <c r="H45" s="24">
        <v>5</v>
      </c>
      <c r="I45" s="24">
        <v>5</v>
      </c>
      <c r="J45" s="24"/>
      <c r="K45" s="48" t="s">
        <v>60</v>
      </c>
      <c r="L45" s="29" t="s">
        <v>18</v>
      </c>
      <c r="M45" s="27">
        <f>IF($A45&lt;&gt;"",IF(C45&lt;100,10,IF(C45&lt;200,20,0)),0)</f>
        <v>0</v>
      </c>
      <c r="N45" s="27">
        <f>IF($A45&lt;&gt;"",E45,0)</f>
        <v>0</v>
      </c>
      <c r="O45" s="27">
        <f>IF($A45&lt;&gt;"",F45,0)</f>
        <v>0</v>
      </c>
      <c r="P45" s="27">
        <f>IF($A45&lt;&gt;"",G45,0)</f>
        <v>0</v>
      </c>
      <c r="Q45" s="27">
        <f>IF($A45&lt;&gt;"",H45,0)</f>
        <v>0</v>
      </c>
      <c r="R45" s="28">
        <f>IF($A45&lt;&gt;"",I45,0)</f>
        <v>0</v>
      </c>
    </row>
    <row r="46" spans="1:18" ht="12">
      <c r="A46" s="20"/>
      <c r="B46" s="21">
        <f>IF($A46&lt;&gt;"","",MAX(0,C46-$R$1))</f>
        <v>80</v>
      </c>
      <c r="C46" s="22">
        <v>80</v>
      </c>
      <c r="D46" s="48" t="s">
        <v>61</v>
      </c>
      <c r="E46" s="24">
        <v>5</v>
      </c>
      <c r="F46" s="24"/>
      <c r="G46" s="24"/>
      <c r="H46" s="24"/>
      <c r="I46" s="24">
        <v>10</v>
      </c>
      <c r="J46" s="24"/>
      <c r="K46" s="48" t="s">
        <v>62</v>
      </c>
      <c r="L46" s="29" t="s">
        <v>18</v>
      </c>
      <c r="M46" s="27">
        <f>IF($A46&lt;&gt;"",IF(C46&lt;100,10,IF(C46&lt;200,20,0)),0)</f>
        <v>0</v>
      </c>
      <c r="N46" s="27">
        <f>IF($A46&lt;&gt;"",E46,0)</f>
        <v>0</v>
      </c>
      <c r="O46" s="27">
        <f>IF($A46&lt;&gt;"",F46,0)</f>
        <v>0</v>
      </c>
      <c r="P46" s="27">
        <f>IF($A46&lt;&gt;"",G46,0)</f>
        <v>0</v>
      </c>
      <c r="Q46" s="27">
        <f>IF($A46&lt;&gt;"",H46,0)</f>
        <v>0</v>
      </c>
      <c r="R46" s="28">
        <f>IF($A46&lt;&gt;"",I46,0)</f>
        <v>0</v>
      </c>
    </row>
    <row r="47" spans="1:18" ht="12">
      <c r="A47" s="20"/>
      <c r="B47" s="21">
        <f>IF($A47&lt;&gt;"","",MAX(0,C47-$R$1-M41))</f>
        <v>270</v>
      </c>
      <c r="C47" s="22">
        <v>270</v>
      </c>
      <c r="D47" s="48" t="s">
        <v>58</v>
      </c>
      <c r="E47" s="24"/>
      <c r="F47" s="24"/>
      <c r="G47" s="24">
        <v>5</v>
      </c>
      <c r="H47" s="24"/>
      <c r="I47" s="24">
        <v>10</v>
      </c>
      <c r="J47" s="24"/>
      <c r="K47" s="31" t="s">
        <v>18</v>
      </c>
      <c r="L47" s="47" t="s">
        <v>17</v>
      </c>
      <c r="M47" s="27">
        <f>IF($A47&lt;&gt;"",IF(C47&lt;100,10,IF(C47&lt;200,20,0)),0)</f>
        <v>0</v>
      </c>
      <c r="N47" s="27">
        <f>IF($A47&lt;&gt;"",E47,0)</f>
        <v>0</v>
      </c>
      <c r="O47" s="27">
        <f>IF($A47&lt;&gt;"",F47,0)</f>
        <v>0</v>
      </c>
      <c r="P47" s="27">
        <f>IF($A47&lt;&gt;"",G47,0)</f>
        <v>0</v>
      </c>
      <c r="Q47" s="27">
        <f>IF($A47&lt;&gt;"",H47,0)</f>
        <v>0</v>
      </c>
      <c r="R47" s="28">
        <f>IF($A47&lt;&gt;"",I47,0)</f>
        <v>0</v>
      </c>
    </row>
    <row r="48" spans="1:18" ht="12">
      <c r="A48" s="20"/>
      <c r="B48" s="21">
        <f>IF($A48&lt;&gt;"","",MAX(0,C48-$R$1-M30))</f>
        <v>160</v>
      </c>
      <c r="C48" s="22">
        <v>160</v>
      </c>
      <c r="D48" s="48" t="s">
        <v>44</v>
      </c>
      <c r="E48" s="24">
        <v>5</v>
      </c>
      <c r="F48" s="24"/>
      <c r="G48" s="24"/>
      <c r="H48" s="24"/>
      <c r="I48" s="24">
        <v>10</v>
      </c>
      <c r="J48" s="24"/>
      <c r="K48" s="44" t="s">
        <v>43</v>
      </c>
      <c r="L48" s="32" t="s">
        <v>53</v>
      </c>
      <c r="M48" s="27">
        <f>IF($A48&lt;&gt;"",IF(C48&lt;100,10,IF(C48&lt;200,20,0)),0)</f>
        <v>0</v>
      </c>
      <c r="N48" s="27">
        <f>IF($A48&lt;&gt;"",E48,0)</f>
        <v>0</v>
      </c>
      <c r="O48" s="27">
        <f>IF($A48&lt;&gt;"",F48,0)</f>
        <v>0</v>
      </c>
      <c r="P48" s="27">
        <f>IF($A48&lt;&gt;"",G48,0)</f>
        <v>0</v>
      </c>
      <c r="Q48" s="27">
        <f>IF($A48&lt;&gt;"",H48,0)</f>
        <v>0</v>
      </c>
      <c r="R48" s="28">
        <f>IF($A48&lt;&gt;"",I48,0)</f>
        <v>0</v>
      </c>
    </row>
    <row r="49" spans="1:18" ht="12">
      <c r="A49" s="20"/>
      <c r="B49" s="21">
        <f>IF($A49&lt;&gt;"","",MAX(0,C49-$R$1-M46))</f>
        <v>150</v>
      </c>
      <c r="C49" s="22">
        <v>150</v>
      </c>
      <c r="D49" s="48" t="s">
        <v>62</v>
      </c>
      <c r="E49" s="24"/>
      <c r="F49" s="24"/>
      <c r="G49" s="24">
        <v>5</v>
      </c>
      <c r="H49" s="24"/>
      <c r="I49" s="24">
        <v>10</v>
      </c>
      <c r="J49" s="24"/>
      <c r="K49" s="48" t="s">
        <v>63</v>
      </c>
      <c r="L49" s="45" t="s">
        <v>61</v>
      </c>
      <c r="M49" s="27">
        <f>IF($A49&lt;&gt;"",IF(C49&lt;100,10,IF(C49&lt;200,20,0)),0)</f>
        <v>0</v>
      </c>
      <c r="N49" s="27">
        <f>IF($A49&lt;&gt;"",E49,0)</f>
        <v>0</v>
      </c>
      <c r="O49" s="27">
        <f>IF($A49&lt;&gt;"",F49,0)</f>
        <v>0</v>
      </c>
      <c r="P49" s="27">
        <f>IF($A49&lt;&gt;"",G49,0)</f>
        <v>0</v>
      </c>
      <c r="Q49" s="27">
        <f>IF($A49&lt;&gt;"",H49,0)</f>
        <v>0</v>
      </c>
      <c r="R49" s="28">
        <f>IF($A49&lt;&gt;"",I49,0)</f>
        <v>0</v>
      </c>
    </row>
    <row r="50" spans="1:18" ht="12">
      <c r="A50" s="20"/>
      <c r="B50" s="21">
        <f>IF($A50&lt;&gt;"","",MAX(0,C50-$R$1-M49))</f>
        <v>230</v>
      </c>
      <c r="C50" s="22">
        <v>230</v>
      </c>
      <c r="D50" s="48" t="s">
        <v>63</v>
      </c>
      <c r="E50" s="24"/>
      <c r="F50" s="24"/>
      <c r="G50" s="24"/>
      <c r="H50" s="24">
        <v>5</v>
      </c>
      <c r="I50" s="24">
        <v>10</v>
      </c>
      <c r="J50" s="24"/>
      <c r="K50" s="31" t="s">
        <v>18</v>
      </c>
      <c r="L50" s="45" t="s">
        <v>62</v>
      </c>
      <c r="M50" s="27">
        <f>IF($A50&lt;&gt;"",IF(C50&lt;100,10,IF(C50&lt;200,20,0)),0)</f>
        <v>0</v>
      </c>
      <c r="N50" s="27">
        <f>IF($A50&lt;&gt;"",E50,0)</f>
        <v>0</v>
      </c>
      <c r="O50" s="27">
        <f>IF($A50&lt;&gt;"",F50,0)</f>
        <v>0</v>
      </c>
      <c r="P50" s="27">
        <f>IF($A50&lt;&gt;"",G50,0)</f>
        <v>0</v>
      </c>
      <c r="Q50" s="27">
        <f>IF($A50&lt;&gt;"",H50,0)</f>
        <v>0</v>
      </c>
      <c r="R50" s="28">
        <f>IF($A50&lt;&gt;"",I50,0)</f>
        <v>0</v>
      </c>
    </row>
    <row r="51" spans="1:18" ht="12">
      <c r="A51" s="20"/>
      <c r="B51" s="21">
        <f>IF($A51&lt;&gt;"","",MAX(0,C51-$R$1))</f>
        <v>60</v>
      </c>
      <c r="C51" s="22">
        <v>60</v>
      </c>
      <c r="D51" s="48" t="s">
        <v>55</v>
      </c>
      <c r="E51" s="24"/>
      <c r="F51" s="24"/>
      <c r="G51" s="24">
        <v>5</v>
      </c>
      <c r="H51" s="24"/>
      <c r="I51" s="24">
        <v>10</v>
      </c>
      <c r="J51" s="24"/>
      <c r="K51" s="49" t="s">
        <v>42</v>
      </c>
      <c r="L51" s="29" t="s">
        <v>18</v>
      </c>
      <c r="M51" s="27">
        <f>IF($A51&lt;&gt;"",IF(C51&lt;100,10,IF(C51&lt;200,20,0)),0)</f>
        <v>0</v>
      </c>
      <c r="N51" s="27">
        <f>IF($A51&lt;&gt;"",E51,0)</f>
        <v>0</v>
      </c>
      <c r="O51" s="27">
        <f>IF($A51&lt;&gt;"",F51,0)</f>
        <v>0</v>
      </c>
      <c r="P51" s="27">
        <f>IF($A51&lt;&gt;"",G51,0)</f>
        <v>0</v>
      </c>
      <c r="Q51" s="27">
        <f>IF($A51&lt;&gt;"",H51,0)</f>
        <v>0</v>
      </c>
      <c r="R51" s="28">
        <f>IF($A51&lt;&gt;"",I51,0)</f>
        <v>0</v>
      </c>
    </row>
    <row r="52" spans="1:18" ht="12">
      <c r="A52" s="20"/>
      <c r="B52" s="21">
        <f>IF($A52&lt;&gt;"","",MAX(0,C52-$R$1-M53))</f>
        <v>250</v>
      </c>
      <c r="C52" s="22">
        <v>250</v>
      </c>
      <c r="D52" s="48" t="s">
        <v>64</v>
      </c>
      <c r="E52" s="24"/>
      <c r="F52" s="24">
        <v>5</v>
      </c>
      <c r="G52" s="24"/>
      <c r="H52" s="24"/>
      <c r="I52" s="24">
        <v>10</v>
      </c>
      <c r="J52" s="24"/>
      <c r="K52" s="31" t="s">
        <v>18</v>
      </c>
      <c r="L52" s="45" t="s">
        <v>60</v>
      </c>
      <c r="M52" s="27">
        <f>IF($A52&lt;&gt;"",IF(C52&lt;100,10,IF(C52&lt;200,20,0)),0)</f>
        <v>0</v>
      </c>
      <c r="N52" s="27">
        <f>IF($A52&lt;&gt;"",E52,0)</f>
        <v>0</v>
      </c>
      <c r="O52" s="27">
        <f>IF($A52&lt;&gt;"",F52,0)</f>
        <v>0</v>
      </c>
      <c r="P52" s="27">
        <f>IF($A52&lt;&gt;"",G52,0)</f>
        <v>0</v>
      </c>
      <c r="Q52" s="27">
        <f>IF($A52&lt;&gt;"",H52,0)</f>
        <v>0</v>
      </c>
      <c r="R52" s="28">
        <f>IF($A52&lt;&gt;"",I52,0)</f>
        <v>0</v>
      </c>
    </row>
    <row r="53" spans="1:18" ht="12">
      <c r="A53" s="20"/>
      <c r="B53" s="21">
        <f>IF($A53&lt;&gt;"","",MAX(0,C53-$R$1-M45))</f>
        <v>160</v>
      </c>
      <c r="C53" s="22">
        <v>160</v>
      </c>
      <c r="D53" s="48" t="s">
        <v>60</v>
      </c>
      <c r="E53" s="24"/>
      <c r="F53" s="24"/>
      <c r="G53" s="24"/>
      <c r="H53" s="24">
        <v>5</v>
      </c>
      <c r="I53" s="24">
        <v>10</v>
      </c>
      <c r="J53" s="24"/>
      <c r="K53" s="48" t="s">
        <v>64</v>
      </c>
      <c r="L53" s="52" t="s">
        <v>59</v>
      </c>
      <c r="M53" s="27">
        <f>IF($A53&lt;&gt;"",IF(C53&lt;100,10,IF(C53&lt;200,20,0)),0)</f>
        <v>0</v>
      </c>
      <c r="N53" s="27">
        <f>IF($A53&lt;&gt;"",E53,0)</f>
        <v>0</v>
      </c>
      <c r="O53" s="27">
        <f>IF($A53&lt;&gt;"",F53,0)</f>
        <v>0</v>
      </c>
      <c r="P53" s="27">
        <f>IF($A53&lt;&gt;"",G53,0)</f>
        <v>0</v>
      </c>
      <c r="Q53" s="27">
        <f>IF($A53&lt;&gt;"",H53,0)</f>
        <v>0</v>
      </c>
      <c r="R53" s="28">
        <f>IF($A53&lt;&gt;"",I53,0)</f>
        <v>0</v>
      </c>
    </row>
    <row r="54" spans="1:12" ht="12">
      <c r="A54" s="53">
        <f>COUNTA(A3:A53)</f>
        <v>0</v>
      </c>
      <c r="B54" s="53">
        <f>SUM(B3:B53)</f>
        <v>7990</v>
      </c>
      <c r="C54" s="54">
        <f>SUM(C3:C53)</f>
        <v>7990</v>
      </c>
      <c r="D54" s="55" t="s">
        <v>65</v>
      </c>
      <c r="E54" s="55"/>
      <c r="F54" s="55"/>
      <c r="G54" s="55"/>
      <c r="H54" s="55"/>
      <c r="I54" s="55"/>
      <c r="J54" s="55"/>
      <c r="K54" s="55"/>
      <c r="L54" s="55"/>
    </row>
  </sheetData>
  <sheetProtection sheet="1" objects="1" scenarios="1"/>
  <mergeCells count="2">
    <mergeCell ref="C1:L1"/>
    <mergeCell ref="D54:L54"/>
  </mergeCells>
  <printOptions horizontalCentered="1" verticalCentered="1"/>
  <pageMargins left="0.39375" right="0.39375" top="0.39375" bottom="0.39375" header="0.5118055555555555" footer="0.5118055555555555"/>
  <pageSetup firstPageNumber="1" useFirstPageNumber="1"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Civilization Advancements Credit Quick Chart</dc:title>
  <dc:subject>Civilization: The Expansion Project</dc:subject>
  <dc:creator>John Rodriguez</dc:creator>
  <cp:keywords/>
  <dc:description>© 2003, 2004 John Rodriguez
© 2004, 2005 Jon Severinsson
© 2004 Brian Gates</dc:description>
  <cp:lastModifiedBy>Jon Severinsson</cp:lastModifiedBy>
  <dcterms:created xsi:type="dcterms:W3CDTF">2003-02-26T23:00:00Z</dcterms:created>
  <dcterms:modified xsi:type="dcterms:W3CDTF">2008-01-28T17:13:29Z</dcterms:modified>
  <cp:category/>
  <cp:version/>
  <cp:contentType/>
  <cp:contentStatus/>
  <cp:revision>5</cp:revision>
</cp:coreProperties>
</file>